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Print_Titles" localSheetId="0">'Приложение 4'!$7:$7</definedName>
  </definedNames>
  <calcPr fullCalcOnLoad="1"/>
</workbook>
</file>

<file path=xl/sharedStrings.xml><?xml version="1.0" encoding="utf-8"?>
<sst xmlns="http://schemas.openxmlformats.org/spreadsheetml/2006/main" count="53" uniqueCount="53">
  <si>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</si>
  <si>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</si>
  <si>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</si>
  <si>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</si>
  <si>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</si>
  <si>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</si>
  <si>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</si>
  <si>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</si>
  <si>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</si>
  <si>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</si>
  <si>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</si>
  <si>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</si>
  <si>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</si>
  <si>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</si>
  <si>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</si>
  <si>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</si>
  <si>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</si>
  <si>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</si>
  <si>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</si>
  <si>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</si>
  <si>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</si>
  <si>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</si>
  <si>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</si>
  <si>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</si>
  <si>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</si>
  <si>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</si>
  <si>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</si>
  <si>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</si>
  <si>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</si>
  <si>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</si>
  <si>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</si>
  <si>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</si>
  <si>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</si>
  <si>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</si>
  <si>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</si>
  <si>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</si>
  <si>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</si>
  <si>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</si>
  <si>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</si>
  <si>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</si>
  <si>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</si>
  <si>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</si>
  <si>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</si>
  <si>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</si>
  <si>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00001030100042100710</t>
  </si>
  <si>
    <t>00001030100042100810</t>
  </si>
  <si>
    <t>00001030100042900810</t>
  </si>
  <si>
    <t>2025 год,       
руб.</t>
  </si>
  <si>
    <t>2026 год,      
руб.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</si>
  <si>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остатка средств на едином счете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</si>
  <si>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</si>
  <si>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бюджетам муниципальных образований для погашения долговых обязательств муниципального образования в виде обязательств по муниципальным ценным бумагам муниципального образования и кредитам, полученным муниципальным образованием от кредитных организаций, иностранных банков и международных финансовых организаций)</t>
  </si>
  <si>
    <t>Источники финансирования дефицита бюджета 
городского округа "Котлас" 
на плановый период 2025 и 2026 годов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</si>
</sst>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53" applyFont="1" applyBorder="1" applyAlignment="1">
      <alignment horizontal="center" wrapText="1"/>
      <protection/>
    </xf>
    <xf numFmtId="4" fontId="2" fillId="0" borderId="12" xfId="53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57150</xdr:rowOff>
    </xdr:from>
    <xdr:to>
      <xdr:col>3</xdr:col>
      <xdr:colOff>885825</xdr:colOff>
      <xdr:row>5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4543425" y="57150"/>
          <a:ext cx="2752725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4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 "14" декабря 2023 года  № 21-н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60.28125" style="0" customWidth="1"/>
    <col min="2" max="2" width="21.421875" style="0" customWidth="1"/>
    <col min="3" max="3" width="14.421875" style="21" customWidth="1"/>
    <col min="4" max="4" width="15.57421875" style="21" customWidth="1"/>
  </cols>
  <sheetData>
    <row r="1" spans="1:3" ht="12.75">
      <c r="A1" s="5"/>
      <c r="B1" s="4"/>
      <c r="C1" s="20"/>
    </row>
    <row r="2" spans="1:3" ht="12.75">
      <c r="A2" s="5"/>
      <c r="B2" s="4"/>
      <c r="C2" s="20"/>
    </row>
    <row r="3" spans="1:3" ht="12.75">
      <c r="A3" s="5"/>
      <c r="B3" s="4"/>
      <c r="C3" s="20"/>
    </row>
    <row r="4" spans="1:3" ht="12.75">
      <c r="A4" s="5"/>
      <c r="B4" s="4"/>
      <c r="C4" s="20"/>
    </row>
    <row r="5" spans="1:3" ht="65.25" customHeight="1">
      <c r="A5" s="5"/>
      <c r="B5" s="4"/>
      <c r="C5" s="20"/>
    </row>
    <row r="6" spans="1:4" ht="63.75" customHeight="1">
      <c r="A6" s="28" t="s">
        <v>52</v>
      </c>
      <c r="B6" s="28"/>
      <c r="C6" s="28"/>
      <c r="D6" s="28"/>
    </row>
    <row r="7" spans="1:4" ht="27" customHeight="1">
      <c r="A7" s="6" t="s">
        <v>0</v>
      </c>
      <c r="B7" s="7" t="s">
        <v>1</v>
      </c>
      <c r="C7" s="22" t="s">
        <v>47</v>
      </c>
      <c r="D7" s="22" t="s">
        <v>48</v>
      </c>
    </row>
    <row r="8" spans="1:4" ht="12.75">
      <c r="A8" s="15" t="s">
        <v>7</v>
      </c>
      <c r="B8" s="8" t="s">
        <v>6</v>
      </c>
      <c r="C8" s="25">
        <f>SUM(C10,-C12)</f>
        <v>135500000</v>
      </c>
      <c r="D8" s="25">
        <f>SUM(D10,-D12)</f>
        <v>140600000</v>
      </c>
    </row>
    <row r="9" spans="1:4" ht="25.5">
      <c r="A9" s="12" t="s">
        <v>39</v>
      </c>
      <c r="B9" s="9" t="s">
        <v>17</v>
      </c>
      <c r="C9" s="23">
        <v>453799000</v>
      </c>
      <c r="D9" s="23">
        <v>468685000</v>
      </c>
    </row>
    <row r="10" spans="1:4" ht="25.5">
      <c r="A10" s="12" t="s">
        <v>42</v>
      </c>
      <c r="B10" s="9" t="s">
        <v>9</v>
      </c>
      <c r="C10" s="23">
        <f>C9</f>
        <v>453799000</v>
      </c>
      <c r="D10" s="23">
        <f>D9</f>
        <v>468685000</v>
      </c>
    </row>
    <row r="11" spans="1:4" ht="25.5">
      <c r="A11" s="13" t="s">
        <v>18</v>
      </c>
      <c r="B11" s="9" t="s">
        <v>19</v>
      </c>
      <c r="C11" s="23">
        <v>318299000</v>
      </c>
      <c r="D11" s="23">
        <v>328085000</v>
      </c>
    </row>
    <row r="12" spans="1:4" ht="33" customHeight="1">
      <c r="A12" s="13" t="s">
        <v>43</v>
      </c>
      <c r="B12" s="9" t="s">
        <v>8</v>
      </c>
      <c r="C12" s="23">
        <f>C11</f>
        <v>318299000</v>
      </c>
      <c r="D12" s="23">
        <f>D11</f>
        <v>328085000</v>
      </c>
    </row>
    <row r="13" spans="1:4" ht="25.5">
      <c r="A13" s="16" t="s">
        <v>35</v>
      </c>
      <c r="B13" s="10" t="s">
        <v>10</v>
      </c>
      <c r="C13" s="26">
        <f>SUM(C16,-C19)</f>
        <v>-30000000</v>
      </c>
      <c r="D13" s="26">
        <f>SUM(D16,-D19)</f>
        <v>-30000000</v>
      </c>
    </row>
    <row r="14" spans="1:4" ht="33.75" customHeight="1">
      <c r="A14" s="17" t="s">
        <v>36</v>
      </c>
      <c r="B14" s="9" t="s">
        <v>28</v>
      </c>
      <c r="C14" s="23">
        <f>C15-C18</f>
        <v>-30000000</v>
      </c>
      <c r="D14" s="23">
        <f>D15-D18</f>
        <v>-30000000</v>
      </c>
    </row>
    <row r="15" spans="1:4" ht="30" customHeight="1">
      <c r="A15" s="12" t="s">
        <v>40</v>
      </c>
      <c r="B15" s="9" t="s">
        <v>29</v>
      </c>
      <c r="C15" s="23">
        <f>C16</f>
        <v>238299000</v>
      </c>
      <c r="D15" s="23">
        <f>D16</f>
        <v>248085000</v>
      </c>
    </row>
    <row r="16" spans="1:4" ht="38.25">
      <c r="A16" s="12" t="s">
        <v>41</v>
      </c>
      <c r="B16" s="9" t="s">
        <v>30</v>
      </c>
      <c r="C16" s="23">
        <f>C17</f>
        <v>238299000</v>
      </c>
      <c r="D16" s="23">
        <f>D17</f>
        <v>248085000</v>
      </c>
    </row>
    <row r="17" spans="1:4" ht="64.5" customHeight="1">
      <c r="A17" s="12" t="s">
        <v>49</v>
      </c>
      <c r="B17" s="9" t="s">
        <v>44</v>
      </c>
      <c r="C17" s="23">
        <v>238299000</v>
      </c>
      <c r="D17" s="23">
        <v>248085000</v>
      </c>
    </row>
    <row r="18" spans="1:4" ht="38.25">
      <c r="A18" s="12" t="s">
        <v>37</v>
      </c>
      <c r="B18" s="9" t="s">
        <v>31</v>
      </c>
      <c r="C18" s="23">
        <f>C19</f>
        <v>268299000</v>
      </c>
      <c r="D18" s="23">
        <f>D19</f>
        <v>278085000</v>
      </c>
    </row>
    <row r="19" spans="1:4" ht="38.25">
      <c r="A19" s="12" t="s">
        <v>38</v>
      </c>
      <c r="B19" s="9" t="s">
        <v>32</v>
      </c>
      <c r="C19" s="23">
        <f>C20+C21</f>
        <v>268299000</v>
      </c>
      <c r="D19" s="23">
        <f>D20+D21</f>
        <v>278085000</v>
      </c>
    </row>
    <row r="20" spans="1:4" ht="57" customHeight="1">
      <c r="A20" s="12" t="s">
        <v>50</v>
      </c>
      <c r="B20" s="9" t="s">
        <v>45</v>
      </c>
      <c r="C20" s="23">
        <v>238299000</v>
      </c>
      <c r="D20" s="23">
        <v>248085000</v>
      </c>
    </row>
    <row r="21" spans="1:4" ht="102" customHeight="1">
      <c r="A21" s="12" t="s">
        <v>51</v>
      </c>
      <c r="B21" s="9" t="s">
        <v>46</v>
      </c>
      <c r="C21" s="23">
        <v>30000000</v>
      </c>
      <c r="D21" s="23">
        <v>30000000</v>
      </c>
    </row>
    <row r="22" spans="1:4" ht="16.5" customHeight="1">
      <c r="A22" s="18" t="s">
        <v>33</v>
      </c>
      <c r="B22" s="11" t="s">
        <v>11</v>
      </c>
      <c r="C22" s="26">
        <f>SUM(C23,C27)</f>
        <v>215355946.8000002</v>
      </c>
      <c r="D22" s="26">
        <f>SUM(D23,D27)</f>
        <v>215355946.8000002</v>
      </c>
    </row>
    <row r="23" spans="1:4" ht="12.75">
      <c r="A23" s="12" t="s">
        <v>2</v>
      </c>
      <c r="B23" s="9" t="s">
        <v>12</v>
      </c>
      <c r="C23" s="23">
        <f>-2859589048.74-C10-C16</f>
        <v>-3551687048.74</v>
      </c>
      <c r="D23" s="23">
        <f>-2977023870.1-D10-D16</f>
        <v>-3693793870.1</v>
      </c>
    </row>
    <row r="24" spans="1:4" ht="12.75">
      <c r="A24" s="12" t="s">
        <v>20</v>
      </c>
      <c r="B24" s="9" t="s">
        <v>21</v>
      </c>
      <c r="C24" s="23">
        <f>C23</f>
        <v>-3551687048.74</v>
      </c>
      <c r="D24" s="23">
        <f>D23</f>
        <v>-3693793870.1</v>
      </c>
    </row>
    <row r="25" spans="1:4" ht="15" customHeight="1">
      <c r="A25" s="12" t="s">
        <v>22</v>
      </c>
      <c r="B25" s="9" t="s">
        <v>23</v>
      </c>
      <c r="C25" s="23">
        <f>C23</f>
        <v>-3551687048.74</v>
      </c>
      <c r="D25" s="23">
        <f>D23</f>
        <v>-3693793870.1</v>
      </c>
    </row>
    <row r="26" spans="1:4" ht="25.5">
      <c r="A26" s="12" t="s">
        <v>4</v>
      </c>
      <c r="B26" s="9" t="s">
        <v>13</v>
      </c>
      <c r="C26" s="23">
        <f>C23</f>
        <v>-3551687048.74</v>
      </c>
      <c r="D26" s="23">
        <f>D23</f>
        <v>-3693793870.1</v>
      </c>
    </row>
    <row r="27" spans="1:4" ht="12.75">
      <c r="A27" s="12" t="s">
        <v>3</v>
      </c>
      <c r="B27" s="9" t="s">
        <v>14</v>
      </c>
      <c r="C27" s="23">
        <f>3180444995.54+C12+C19</f>
        <v>3767042995.54</v>
      </c>
      <c r="D27" s="23">
        <f>3302979816.9+D12+D19</f>
        <v>3909149816.9</v>
      </c>
    </row>
    <row r="28" spans="1:4" ht="12.75">
      <c r="A28" s="12" t="s">
        <v>24</v>
      </c>
      <c r="B28" s="9" t="s">
        <v>25</v>
      </c>
      <c r="C28" s="23">
        <f>C27</f>
        <v>3767042995.54</v>
      </c>
      <c r="D28" s="23">
        <f>D27</f>
        <v>3909149816.9</v>
      </c>
    </row>
    <row r="29" spans="1:4" ht="16.5" customHeight="1">
      <c r="A29" s="12" t="s">
        <v>26</v>
      </c>
      <c r="B29" s="9" t="s">
        <v>27</v>
      </c>
      <c r="C29" s="23">
        <f>C27</f>
        <v>3767042995.54</v>
      </c>
      <c r="D29" s="23">
        <f>D27</f>
        <v>3909149816.9</v>
      </c>
    </row>
    <row r="30" spans="1:4" ht="25.5">
      <c r="A30" s="12" t="s">
        <v>5</v>
      </c>
      <c r="B30" s="9" t="s">
        <v>15</v>
      </c>
      <c r="C30" s="23">
        <f>C27</f>
        <v>3767042995.54</v>
      </c>
      <c r="D30" s="23">
        <f>D27</f>
        <v>3909149816.9</v>
      </c>
    </row>
    <row r="31" spans="1:4" ht="27.75" customHeight="1">
      <c r="A31" s="19" t="s">
        <v>34</v>
      </c>
      <c r="B31" s="14" t="s">
        <v>16</v>
      </c>
      <c r="C31" s="27">
        <f>SUM(C8,C13,C22)</f>
        <v>320855946.8000002</v>
      </c>
      <c r="D31" s="27">
        <f>SUM(D8,D13,D22)</f>
        <v>325955946.8000002</v>
      </c>
    </row>
    <row r="32" spans="1:3" ht="12.75">
      <c r="A32" s="1"/>
      <c r="B32" s="1"/>
      <c r="C32" s="24"/>
    </row>
    <row r="33" spans="1:3" ht="12.75">
      <c r="A33" s="2"/>
      <c r="B33" s="1"/>
      <c r="C33" s="24"/>
    </row>
    <row r="34" spans="1:3" ht="12.75">
      <c r="A34" s="2"/>
      <c r="B34" s="2"/>
      <c r="C34" s="2"/>
    </row>
    <row r="35" spans="1:3" ht="12.75">
      <c r="A35" s="2"/>
      <c r="C35" s="3"/>
    </row>
  </sheetData>
  <sheetProtection/>
  <mergeCells count="1">
    <mergeCell ref="A6:D6"/>
  </mergeCells>
  <printOptions/>
  <pageMargins left="0.7874015748031497" right="0.3937007874015748" top="0.4330708661417323" bottom="0.3937007874015748" header="0.5118110236220472" footer="0.2362204724409449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2023-12-13T11:17:48Z</cp:lastPrinted>
  <dcterms:created xsi:type="dcterms:W3CDTF">1996-10-08T23:32:33Z</dcterms:created>
  <dcterms:modified xsi:type="dcterms:W3CDTF">2023-12-18T12:08:19Z</dcterms:modified>
  <cp:category/>
  <cp:version/>
  <cp:contentType/>
  <cp:contentStatus/>
</cp:coreProperties>
</file>