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1'!$A$1:$E$37</definedName>
  </definedNames>
  <calcPr fullCalcOnLoad="1"/>
</workbook>
</file>

<file path=xl/sharedStrings.xml><?xml version="1.0" encoding="utf-8"?>
<sst xmlns="http://schemas.openxmlformats.org/spreadsheetml/2006/main" count="60" uniqueCount="60">
  <si>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</si>
  <si>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</si>
  <si>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</si>
  <si>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</si>
  <si>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</si>
  <si>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</si>
  <si>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</si>
  <si>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</si>
  <si>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</si>
  <si>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</si>
  <si>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</si>
  <si>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</si>
  <si>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</si>
  <si>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</si>
  <si>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</si>
  <si>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</si>
  <si>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</si>
  <si>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</si>
  <si>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</si>
  <si>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</si>
  <si>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</si>
  <si>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</si>
  <si>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</si>
  <si>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</si>
  <si>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</si>
  <si>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</si>
  <si>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</si>
  <si>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</si>
  <si>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</si>
  <si>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</si>
  <si>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</si>
  <si>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</si>
  <si>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</si>
  <si>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</si>
  <si>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</si>
  <si>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</si>
  <si>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</si>
  <si>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</si>
  <si>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</si>
  <si>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</si>
  <si>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</si>
  <si>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</si>
  <si>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</si>
  <si>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</si>
  <si>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</si>
  <si>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</si>
  <si>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</si>
  <si>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</si>
  <si>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</si>
  <si>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</si>
  <si>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</si>
  <si>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</si>
  <si>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</si>
  <si>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</si>
  <si>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</si>
  <si>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</si>
  <si>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2020 год,       тыс.руб.</t>
  </si>
  <si>
    <t>на плановый период 2020 и 2021 годов</t>
  </si>
  <si>
    <t>2021 год,       тыс.руб.</t>
  </si>
  <si>
    <t>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</si>
</sst>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2952750</xdr:colOff>
      <xdr:row>0</xdr:row>
      <xdr:rowOff>57150</xdr:rowOff>
    </xdr:from>
    <xdr:to>
      <xdr:col>4</xdr:col>
      <xdr:colOff>0</xdr:colOff>
      <xdr:row>4</xdr:row>
      <xdr:rowOff>781050</xdr:rowOff>
    </xdr:to>
    <xdr:sp>
      <xdr:nvSpPr>
        <xdr:cNvPr id="1" name="Rectangle 3"/>
        <xdr:cNvSpPr>
          <a:spLocks/>
        </xdr:cNvSpPr>
      </xdr:nvSpPr>
      <xdr:spPr>
        <a:xfrm>
          <a:off x="2952750" y="57150"/>
          <a:ext cx="42100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"05" декабря 2019 года  № 66-н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2962275</xdr:colOff>
      <xdr:row>4</xdr:row>
      <xdr:rowOff>666750</xdr:rowOff>
    </xdr:from>
    <xdr:to>
      <xdr:col>3</xdr:col>
      <xdr:colOff>742950</xdr:colOff>
      <xdr:row>4</xdr:row>
      <xdr:rowOff>1905000</xdr:rowOff>
    </xdr:to>
    <xdr:sp>
      <xdr:nvSpPr>
        <xdr:cNvPr id="2" name="Rectangle 3"/>
        <xdr:cNvSpPr>
          <a:spLocks/>
        </xdr:cNvSpPr>
      </xdr:nvSpPr>
      <xdr:spPr>
        <a:xfrm>
          <a:off x="2962275" y="1314450"/>
          <a:ext cx="418147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0.421875" style="0" customWidth="1"/>
    <col min="2" max="2" width="22.57421875" style="0" customWidth="1"/>
    <col min="3" max="3" width="13.00390625" style="0" customWidth="1"/>
    <col min="4" max="4" width="11.421875" style="0" customWidth="1"/>
    <col min="5" max="5" width="1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159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2.2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12.75">
      <c r="A11" s="22" t="s">
        <v>7</v>
      </c>
      <c r="B11" s="9" t="s">
        <v>6</v>
      </c>
      <c r="C11" s="10">
        <f>SUM(C13,-C15)</f>
        <v>74592.40000000002</v>
      </c>
      <c r="D11" s="10">
        <f>SUM(D13,-D15)</f>
        <v>69900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25.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f>525500-92.4</f>
        <v>525407.6</v>
      </c>
      <c r="D14" s="13">
        <v>530100</v>
      </c>
    </row>
    <row r="15" spans="1:4" ht="25.5">
      <c r="A15" s="19" t="s">
        <v>9</v>
      </c>
      <c r="B15" s="11" t="s">
        <v>10</v>
      </c>
      <c r="C15" s="13">
        <f>C14</f>
        <v>525407.6</v>
      </c>
      <c r="D15" s="13">
        <f>D14</f>
        <v>530100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25.5">
      <c r="A17" s="24" t="s">
        <v>39</v>
      </c>
      <c r="B17" s="11" t="s">
        <v>40</v>
      </c>
      <c r="C17" s="12">
        <f aca="true" t="shared" si="0" ref="C17:D19">C18</f>
        <v>291784</v>
      </c>
      <c r="D17" s="12">
        <f t="shared" si="0"/>
        <v>282319.6</v>
      </c>
    </row>
    <row r="18" spans="1:4" ht="25.5">
      <c r="A18" s="18" t="s">
        <v>29</v>
      </c>
      <c r="B18" s="11" t="s">
        <v>41</v>
      </c>
      <c r="C18" s="12">
        <f t="shared" si="0"/>
        <v>291784</v>
      </c>
      <c r="D18" s="12">
        <f t="shared" si="0"/>
        <v>282319.6</v>
      </c>
    </row>
    <row r="19" spans="1:4" ht="38.25">
      <c r="A19" s="18" t="s">
        <v>14</v>
      </c>
      <c r="B19" s="11" t="s">
        <v>42</v>
      </c>
      <c r="C19" s="13">
        <f t="shared" si="0"/>
        <v>291784</v>
      </c>
      <c r="D19" s="13">
        <f t="shared" si="0"/>
        <v>282319.6</v>
      </c>
    </row>
    <row r="20" spans="1:4" ht="25.5">
      <c r="A20" s="18" t="s">
        <v>48</v>
      </c>
      <c r="B20" s="11"/>
      <c r="C20" s="13">
        <v>291784</v>
      </c>
      <c r="D20" s="13">
        <v>282319.6</v>
      </c>
    </row>
    <row r="21" spans="1:4" ht="38.25">
      <c r="A21" s="18" t="s">
        <v>30</v>
      </c>
      <c r="B21" s="11" t="s">
        <v>43</v>
      </c>
      <c r="C21" s="13">
        <f>C22</f>
        <v>291784</v>
      </c>
      <c r="D21" s="13">
        <f>D22</f>
        <v>282319.6</v>
      </c>
    </row>
    <row r="22" spans="1:4" ht="38.25">
      <c r="A22" s="18" t="s">
        <v>44</v>
      </c>
      <c r="B22" s="11" t="s">
        <v>45</v>
      </c>
      <c r="C22" s="13">
        <f>C23</f>
        <v>291784</v>
      </c>
      <c r="D22" s="13">
        <f>D23</f>
        <v>282319.6</v>
      </c>
    </row>
    <row r="23" spans="1:4" ht="25.5">
      <c r="A23" s="18" t="s">
        <v>49</v>
      </c>
      <c r="B23" s="11"/>
      <c r="C23" s="13">
        <v>291784</v>
      </c>
      <c r="D23" s="13">
        <v>282319.6</v>
      </c>
    </row>
    <row r="24" spans="1:4" ht="12.75">
      <c r="A24" s="25" t="s">
        <v>46</v>
      </c>
      <c r="B24" s="16" t="s">
        <v>15</v>
      </c>
      <c r="C24" s="15">
        <f>SUM(C25,C29)</f>
        <v>8826.700000000186</v>
      </c>
      <c r="D24" s="15">
        <f>SUM(D25,D29)</f>
        <v>34795.799999999814</v>
      </c>
    </row>
    <row r="25" spans="1:4" ht="12.75">
      <c r="A25" s="18" t="s">
        <v>2</v>
      </c>
      <c r="B25" s="11" t="s">
        <v>16</v>
      </c>
      <c r="C25" s="13">
        <f>-1796244.8-C13-C19-C36</f>
        <v>-2688028.8</v>
      </c>
      <c r="D25" s="13">
        <f>-1821665.2-D13-D19-D36</f>
        <v>-2703984.8000000003</v>
      </c>
    </row>
    <row r="26" spans="1:4" ht="12.75">
      <c r="A26" s="18" t="s">
        <v>31</v>
      </c>
      <c r="B26" s="11" t="s">
        <v>32</v>
      </c>
      <c r="C26" s="13">
        <f>C25</f>
        <v>-2688028.8</v>
      </c>
      <c r="D26" s="13">
        <f>D25</f>
        <v>-2703984.8000000003</v>
      </c>
    </row>
    <row r="27" spans="1:4" ht="12.75">
      <c r="A27" s="18" t="s">
        <v>33</v>
      </c>
      <c r="B27" s="11" t="s">
        <v>34</v>
      </c>
      <c r="C27" s="13">
        <f>C25</f>
        <v>-2688028.8</v>
      </c>
      <c r="D27" s="13">
        <f>D25</f>
        <v>-2703984.8000000003</v>
      </c>
    </row>
    <row r="28" spans="1:4" ht="25.5">
      <c r="A28" s="18" t="s">
        <v>4</v>
      </c>
      <c r="B28" s="11" t="s">
        <v>17</v>
      </c>
      <c r="C28" s="13">
        <f>C25</f>
        <v>-2688028.8</v>
      </c>
      <c r="D28" s="13">
        <f>D25</f>
        <v>-2703984.8000000003</v>
      </c>
    </row>
    <row r="29" spans="1:4" ht="12.75">
      <c r="A29" s="18" t="s">
        <v>3</v>
      </c>
      <c r="B29" s="11" t="s">
        <v>18</v>
      </c>
      <c r="C29" s="13">
        <f>1879663.9+C15+C22</f>
        <v>2696855.5</v>
      </c>
      <c r="D29" s="13">
        <f>1926361+D15+D22</f>
        <v>2738780.6</v>
      </c>
    </row>
    <row r="30" spans="1:4" ht="12.75">
      <c r="A30" s="18" t="s">
        <v>35</v>
      </c>
      <c r="B30" s="11" t="s">
        <v>36</v>
      </c>
      <c r="C30" s="13">
        <f>C29</f>
        <v>2696855.5</v>
      </c>
      <c r="D30" s="13">
        <f>D29</f>
        <v>2738780.6</v>
      </c>
    </row>
    <row r="31" spans="1:4" ht="12.75">
      <c r="A31" s="18" t="s">
        <v>37</v>
      </c>
      <c r="B31" s="11" t="s">
        <v>38</v>
      </c>
      <c r="C31" s="13">
        <f>C29</f>
        <v>2696855.5</v>
      </c>
      <c r="D31" s="13">
        <f>D29</f>
        <v>2738780.6</v>
      </c>
    </row>
    <row r="32" spans="1:4" ht="25.5">
      <c r="A32" s="18" t="s">
        <v>5</v>
      </c>
      <c r="B32" s="11" t="s">
        <v>19</v>
      </c>
      <c r="C32" s="13">
        <f>C29</f>
        <v>2696855.5</v>
      </c>
      <c r="D32" s="13">
        <f>D29</f>
        <v>2738780.6</v>
      </c>
    </row>
    <row r="33" spans="1:4" ht="12.7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25.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25.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25.5">
      <c r="A36" s="28" t="s">
        <v>54</v>
      </c>
      <c r="B36" s="32" t="s">
        <v>55</v>
      </c>
      <c r="C36" s="33">
        <v>0</v>
      </c>
      <c r="D36" s="33">
        <v>0</v>
      </c>
    </row>
    <row r="37" spans="1:5" ht="12.75">
      <c r="A37" s="26" t="s">
        <v>22</v>
      </c>
      <c r="B37" s="20" t="s">
        <v>23</v>
      </c>
      <c r="C37" s="21">
        <f>SUM(C11,C16,C24,C33)</f>
        <v>83419.10000000021</v>
      </c>
      <c r="D37" s="21">
        <f>SUM(D11,D16,D24,D33)</f>
        <v>104695.79999999981</v>
      </c>
      <c r="E37" t="s">
        <v>59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1968503937007874" header="0.5118110236220472" footer="0.2362204724409449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2019-12-06T07:29:08Z</cp:lastPrinted>
  <dcterms:created xsi:type="dcterms:W3CDTF">1996-10-08T23:32:33Z</dcterms:created>
  <dcterms:modified xsi:type="dcterms:W3CDTF">2019-12-06T07:29:11Z</dcterms:modified>
  <cp:category/>
  <cp:version/>
  <cp:contentType/>
  <cp:contentStatus/>
</cp:coreProperties>
</file>