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</definedNames>
  <calcPr fullCalcOnLoad="1"/>
</workbook>
</file>

<file path=xl/sharedStrings.xml><?xml version="1.0" encoding="utf-8"?>
<sst xmlns="http://schemas.openxmlformats.org/spreadsheetml/2006/main" count="1256" uniqueCount="278">
  <si>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</si>
  <si>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Субсидии бюджетам муниципальных образований Архангельской области на мероприятия по проведению оздоровительной кампании детей</t>
  </si>
  <si>
    <t>Субсидии бюджетам муниципальных образований  Архангельской области на формирование доступной среды для инвалидов в муниципальных районах и городских округах Архангельской области</t>
  </si>
  <si>
    <t>Субсидии бюджетам муниципальных образований  Архангельской области на развитие территориального общественного самоуправления в Архангельской области</t>
  </si>
  <si>
    <t>Субсидии бюджетам муниципальных образований Архангельской области на мероприятия по развитию физической культуры и спорта в муниципальных образованиях</t>
  </si>
  <si>
    <t>03007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</si>
  <si>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</si>
  <si>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Архангельской области на осуществление государственных полномочий в сфере охраны труда</t>
  </si>
  <si>
    <t>Субвенции бюджетам муниципальных образований Архангельской области  на 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</si>
  <si>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образований  Архангельской области на осуществление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</si>
  <si>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</si>
  <si>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Субвенции бюджетам муниципальных образований Архангельской области  на осуществление государственных полномочий по формированию торгового реестра</t>
  </si>
  <si>
    <t>Субвенции бюджетам муниципальных образований Архангельской области  на осуществление государственных полномочий по присвоению спортивных разрядов</t>
  </si>
  <si>
    <t>18</t>
  </si>
  <si>
    <t>04010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</si>
  <si>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</si>
  <si>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</si>
  <si>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r>
      <t>Прочие субвенции бюджетам городских округов,</t>
    </r>
    <r>
      <rPr>
        <b/>
        <u val="single"/>
        <sz val="10"/>
        <rFont val="Times New Roman"/>
        <family val="1"/>
      </rPr>
      <t xml:space="preserve"> из них</t>
    </r>
  </si>
  <si>
    <t>02204</t>
  </si>
  <si>
    <t>03119</t>
  </si>
  <si>
    <t xml:space="preserve">2 </t>
  </si>
  <si>
    <t>02030</t>
  </si>
  <si>
    <t>02040</t>
  </si>
  <si>
    <t>01020</t>
  </si>
  <si>
    <t>151</t>
  </si>
  <si>
    <t>0000</t>
  </si>
  <si>
    <t>04</t>
  </si>
  <si>
    <t>04999</t>
  </si>
  <si>
    <t>02</t>
  </si>
  <si>
    <t>2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</si>
  <si>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</si>
  <si>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00</t>
  </si>
  <si>
    <t>04000</t>
  </si>
  <si>
    <t>Иные межбюджетные трансферты</t>
  </si>
  <si>
    <t>03999</t>
  </si>
  <si>
    <t>03024</t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</si>
  <si>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</si>
  <si>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</si>
  <si>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</si>
  <si>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03000</t>
  </si>
  <si>
    <t xml:space="preserve">Субвенции бюджетам субъектов Российской Федерации и муниципальных образований </t>
  </si>
  <si>
    <t>02999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</si>
  <si>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</si>
  <si>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02077</t>
  </si>
  <si>
    <t>02008</t>
  </si>
  <si>
    <t>02000</t>
  </si>
  <si>
    <t>01000</t>
  </si>
  <si>
    <t>000</t>
  </si>
  <si>
    <t>00000</t>
  </si>
  <si>
    <t>180</t>
  </si>
  <si>
    <t>17</t>
  </si>
  <si>
    <t>1</t>
  </si>
  <si>
    <t>ПРОЧИЕ НЕНАЛОГОВЫЕ ДОХОДЫ</t>
  </si>
  <si>
    <t>140</t>
  </si>
  <si>
    <t>19</t>
  </si>
  <si>
    <t>01</t>
  </si>
  <si>
    <t>16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</si>
  <si>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</si>
  <si>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</si>
  <si>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06000</t>
  </si>
  <si>
    <t>ШТРАФЫ, САНКЦИИ, ВОЗМЕЩЕНИЕ УЩЕРБА</t>
  </si>
  <si>
    <t>410</t>
  </si>
  <si>
    <t>14</t>
  </si>
  <si>
    <t>ДОХОДЫ ОТ ПРОДАЖИ МАТЕРИАЛЬНЫХ И НЕМАТЕРИАЛЬНЫХ АКТИВОВ</t>
  </si>
  <si>
    <t>120</t>
  </si>
  <si>
    <t>12</t>
  </si>
  <si>
    <t>Плата за негативное воздействие на окружающую среду</t>
  </si>
  <si>
    <t>ПЛАТЕЖИ ПРИ ПОЛЬЗОВАНИИ ПРИРОДНЫМИ РЕСУРСАМИ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</si>
  <si>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</si>
  <si>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</si>
  <si>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</si>
  <si>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</si>
  <si>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</si>
  <si>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08</t>
  </si>
  <si>
    <t>ГОСУДАРСТВЕННАЯ ПОШЛИНА</t>
  </si>
  <si>
    <t>06</t>
  </si>
  <si>
    <t>НАЛОГИ НА ИМУЩЕСТВО</t>
  </si>
  <si>
    <t>05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</si>
  <si>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</si>
  <si>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</si>
  <si>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</si>
  <si>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</si>
  <si>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02089</t>
  </si>
  <si>
    <t>13</t>
  </si>
  <si>
    <t>по доходам бюджета муниципального образования "Котлас"</t>
  </si>
  <si>
    <t>по кодам классификации доходов бюджетов</t>
  </si>
  <si>
    <t>182</t>
  </si>
  <si>
    <t>Федеральная налоговая служба</t>
  </si>
  <si>
    <t>162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</si>
  <si>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</si>
  <si>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03010</t>
  </si>
  <si>
    <t>07150</t>
  </si>
  <si>
    <t>188</t>
  </si>
  <si>
    <t>731</t>
  </si>
  <si>
    <t>090</t>
  </si>
  <si>
    <t>01040</t>
  </si>
  <si>
    <t>141</t>
  </si>
  <si>
    <t>322</t>
  </si>
  <si>
    <t>Федеральная служба судебных приставов</t>
  </si>
  <si>
    <t>21040</t>
  </si>
  <si>
    <t>076</t>
  </si>
  <si>
    <t>106</t>
  </si>
  <si>
    <t>90040</t>
  </si>
  <si>
    <t>177</t>
  </si>
  <si>
    <t>192</t>
  </si>
  <si>
    <t>312</t>
  </si>
  <si>
    <t>732</t>
  </si>
  <si>
    <t>05040</t>
  </si>
  <si>
    <t>ВСЕГО</t>
  </si>
  <si>
    <t>Код администратора</t>
  </si>
  <si>
    <t>Администрация муниципального образования "Котлас"</t>
  </si>
  <si>
    <t>048</t>
  </si>
  <si>
    <t>130</t>
  </si>
  <si>
    <t>25050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</si>
  <si>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</si>
  <si>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25030</t>
  </si>
  <si>
    <t>Прочие неналоговые доходы бюджетов городских округов</t>
  </si>
  <si>
    <t>Денежные взыскания (штрафы) за нарушение законодательства в области охраны окружающей среды</t>
  </si>
  <si>
    <t>321</t>
  </si>
  <si>
    <t>25060</t>
  </si>
  <si>
    <t>Денежные взыскания (штрафы) за нарушение земельного законодательства</t>
  </si>
  <si>
    <t>Финансовое управление администрации муниципального образования "Котлас"</t>
  </si>
  <si>
    <t>ВОЗВРАТ ОСТАТКОВ СУБСИДИЙ, СУБВЕНЦИЙ И ИНЫХ МЕЖБЮДЖЕТНЫХ ТРАНСФЕРТОВ, ИМЕЮЩИХ ЦЕЛЕВОЕ НАЗНАЧЕНИЕ, ПРОШЛЫХ ЛЕТ</t>
  </si>
  <si>
    <t>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</si>
  <si>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</si>
  <si>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</si>
  <si>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02009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</si>
  <si>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</si>
  <si>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</si>
  <si>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</si>
  <si>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03030</t>
  </si>
  <si>
    <t>06012</t>
  </si>
  <si>
    <t>07014</t>
  </si>
  <si>
    <t>02010</t>
  </si>
  <si>
    <t>045</t>
  </si>
  <si>
    <t>02051</t>
  </si>
  <si>
    <t>Резервные фонды исполнительных органов государственной власти субъектов Российской Федерации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</si>
  <si>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</t>
  </si>
  <si>
    <t>Субвенции бюджетам муниципальных образований 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</si>
  <si>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и осуществлению деятельности по опеке и попечительству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</si>
  <si>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</si>
  <si>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07173</t>
  </si>
  <si>
    <t>415</t>
  </si>
  <si>
    <t>43000</t>
  </si>
  <si>
    <t>05024</t>
  </si>
  <si>
    <t>02043</t>
  </si>
  <si>
    <t>01994</t>
  </si>
  <si>
    <t>02994</t>
  </si>
  <si>
    <t>02020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</si>
  <si>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</si>
  <si>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</si>
  <si>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городских округов</t>
  </si>
  <si>
    <t>Субвенции бюджетам муниципальных образований Архангельской области на реализацию основных общеобразовательных программ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</si>
  <si>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</si>
  <si>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</si>
  <si>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</si>
  <si>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</si>
  <si>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04052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</si>
  <si>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</si>
  <si>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доходы от оказания платных услуг (работ) получателями средств бюджетов городских округов</t>
  </si>
  <si>
    <t>07142</t>
  </si>
  <si>
    <t>Федеральное агентство по рыболовству</t>
  </si>
  <si>
    <t xml:space="preserve">Министерство природных ресурсов и лесопромышленного комплекса 
Архангельской области    </t>
  </si>
  <si>
    <t>Федеральная  служба  по  надзору  в  сфере природопользования</t>
  </si>
  <si>
    <t>Федеральная  служба  по  надзору  в  сфере транспорта</t>
  </si>
  <si>
    <t>Комитет по управлению имуществом администрации 
муниципального образования "Котлас"</t>
  </si>
  <si>
    <t>Министерство  внутренних  дел   Российской Федерации</t>
  </si>
  <si>
    <t>Федеральная миграционная служба</t>
  </si>
  <si>
    <t>Федеральная служба государственной  регистрации, кадастра и картографии</t>
  </si>
  <si>
    <t>Генеральная прокуратура Российской Федерации</t>
  </si>
  <si>
    <t xml:space="preserve">Государственная инспекция по надзору за техническим состоянием самоходных машин и других видов техники Архангельской области  </t>
  </si>
  <si>
    <t>Инспекция государственного строительного надзора Архангельской области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</si>
  <si>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</si>
  <si>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07032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</si>
  <si>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</si>
  <si>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</si>
  <si>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37030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</si>
  <si>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</si>
  <si>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жильем молодых семей</t>
  </si>
  <si>
    <t>Субсидии бюджетам городских округов на реализацию федеральных целевых программ</t>
  </si>
  <si>
    <t>0004</t>
  </si>
  <si>
    <t>Субсидии бюджетам городских округов на модернизацию региональных систем дошкольного образования</t>
  </si>
  <si>
    <t>Субсидии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</si>
  <si>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Федеральная  служба  по  надзору  в  сфере защиты прав  потребителей  и  
благополучия человека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</si>
  <si>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</si>
  <si>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060</t>
  </si>
  <si>
    <t>Федеральная служба по надзору в сфере здравоохранения</t>
  </si>
  <si>
    <t>Дотации бюджетам субъектов Российской Федерации и муниципальных образований</t>
  </si>
  <si>
    <t>01001</t>
  </si>
  <si>
    <t>Дотации бюджетам городских округов на выравнивание бюджетной обеспеченности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</si>
  <si>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</si>
  <si>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02216</t>
  </si>
  <si>
    <t>Субсидии бюджетам муниципальных образований  Архангельской области 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</si>
  <si>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313</t>
  </si>
  <si>
    <t>Управление городского хозяйства администрации муниципального образования "Котлас"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</si>
  <si>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</si>
  <si>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</si>
  <si>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</si>
  <si>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</si>
  <si>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</si>
  <si>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</si>
  <si>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t>100</t>
  </si>
  <si>
    <t>Федеральное казначейство</t>
  </si>
  <si>
    <t>03</t>
  </si>
  <si>
    <t>02230</t>
  </si>
  <si>
    <t>02240</t>
  </si>
  <si>
    <t>02250</t>
  </si>
  <si>
    <t>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</si>
  <si>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</si>
  <si>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</si>
  <si>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</si>
  <si>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</si>
  <si>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</si>
  <si>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</si>
  <si>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08010</t>
  </si>
  <si>
    <t>08020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</si>
  <si>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</si>
  <si>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</si>
  <si>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</si>
  <si>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01010</t>
  </si>
  <si>
    <t>01030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</si>
  <si>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</si>
  <si>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</si>
  <si>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</si>
  <si>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</si>
  <si>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30030</t>
  </si>
  <si>
    <t>Наименование доходов</t>
  </si>
  <si>
    <t>Код бюджетной классификации РФ</t>
  </si>
  <si>
    <t>Сумма,                тыс.руб.</t>
  </si>
  <si>
    <t>ДОХОДЫ ОТ ОКАЗАНИЯ ПЛАТНЫХ УСЛУГ (РАБОТ) И КОМПЕНСАЦИИ ЗАТРАТ ГОСУДАРСТВА</t>
  </si>
  <si>
    <t>Субсидии бюджетам городских округов на софинансирование капитальных вложений в объекты муниципальной собственности</t>
  </si>
  <si>
    <t>Министерство Российской Федерации по делам гражданской обороны,  
чрезвычайным ситуациям и ликвидации последствий стихийных бедствий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</si>
  <si>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</si>
  <si>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Отчет об исполнении бюджета муниципального образования "Котлас"  за 2015 год   </t>
  </si>
  <si>
    <t>32000</t>
  </si>
  <si>
    <t>25020</t>
  </si>
  <si>
    <t>25084</t>
  </si>
  <si>
    <t>05074</t>
  </si>
  <si>
    <t>06032</t>
  </si>
  <si>
    <t>06042</t>
  </si>
  <si>
    <t>390</t>
  </si>
  <si>
    <t>730</t>
  </si>
  <si>
    <t>02019</t>
  </si>
  <si>
    <t>Субсидии бюджетам муниципальных образований Архангельской области на общественно значимые культурные мероприятия в рамках проекта "Созвездие Северных фестивалей"</t>
  </si>
  <si>
    <t>Субсидии бюджетам муниципальных образований  Архангельской области на оснащение вводимых в эксплуатацию зданий муниципальных дошкольных образовательных организаций</t>
  </si>
  <si>
    <t>Субсидии бюджетам муниципальных образований Архангельской области на проведение кадастровых работ в отношении земельных участков, предоставляемых многодетным семьям</t>
  </si>
  <si>
    <t>Субсидии бюджетам муниципальных образований  Архангельской области на мероприятия по реализации молодежной политики в муниципальных образованиях</t>
  </si>
  <si>
    <t>04025</t>
  </si>
  <si>
    <t>Межбюджетные трансферты бюджетам муниципальных образований Архангельской области на финансовое обеспечение дорожной деятельности в отношении автомобильных дорог общего пользования местного значения</t>
  </si>
  <si>
    <t>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N 5-ФЗ "О ветеранах"</t>
  </si>
  <si>
    <t>04030</t>
  </si>
  <si>
    <t>Государственная жилищная инспекция Архангельской области</t>
  </si>
  <si>
    <t>Контрольно-ревизионная инспекция Архангельской области</t>
  </si>
  <si>
    <t>Плата за выбросы загрязняющих веществ в атмосферный воздух стационарными объектами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</si>
  <si>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</si>
  <si>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Прочие доходы от компенсации затрат бюджетов городских округов</t>
  </si>
  <si>
    <t>Субсидии бюджетам городских округов на реализацию программ поддержки социально ориентированных некоммерческих организаций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</si>
  <si>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</si>
  <si>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</si>
  <si>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</si>
  <si>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Государственная пошлина за выдачу разрешения на установку рекламной конструкции</t>
  </si>
  <si>
    <t>Доходы от сдачи в аренду имущества, составляющего казну городских округов (за исключением земельных участков)</t>
  </si>
  <si>
    <t>Доходы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</si>
  <si>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</si>
  <si>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</si>
  <si>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</si>
  <si>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</si>
  <si>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</si>
  <si>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</si>
  <si>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</si>
  <si>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</si>
  <si>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</si>
  <si>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</si>
  <si>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</si>
  <si>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</si>
  <si>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</si>
  <si>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</si>
  <si>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Доходы бюджетов городских округов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</si>
</sst>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172" fontId="6" fillId="24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6" fillId="2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vertical="center" wrapText="1"/>
    </xf>
    <xf numFmtId="49" fontId="28" fillId="25" borderId="22" xfId="0" applyNumberFormat="1" applyFont="1" applyFill="1" applyBorder="1" applyAlignment="1">
      <alignment vertical="center" wrapText="1"/>
    </xf>
    <xf numFmtId="49" fontId="28" fillId="25" borderId="23" xfId="0" applyNumberFormat="1" applyFont="1" applyFill="1" applyBorder="1" applyAlignment="1">
      <alignment vertical="center" wrapText="1"/>
    </xf>
    <xf numFmtId="49" fontId="28" fillId="25" borderId="24" xfId="0" applyNumberFormat="1" applyFont="1" applyFill="1" applyBorder="1" applyAlignment="1">
      <alignment vertical="center" wrapText="1"/>
    </xf>
    <xf numFmtId="172" fontId="6" fillId="25" borderId="12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4305300</xdr:colOff>
      <xdr:row>0</xdr:row>
      <xdr:rowOff>57150</xdr:rowOff>
    </xdr:from>
    <xdr:to>
      <xdr:col>8</xdr:col>
      <xdr:colOff>771525</xdr:colOff>
      <xdr:row>4</xdr:row>
      <xdr:rowOff>504825</xdr:rowOff>
    </xdr:to>
    <xdr:sp>
      <xdr:nvSpPr>
        <xdr:cNvPr id="1" name="Rectangle 1"/>
        <xdr:cNvSpPr>
          <a:spLocks/>
        </xdr:cNvSpPr>
      </xdr:nvSpPr>
      <xdr:spPr>
        <a:xfrm>
          <a:off x="4829175" y="57150"/>
          <a:ext cx="24288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муниципального образования 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2011  год"</a:t>
          </a:r>
        </a:p>
      </xdr:txBody>
    </xdr:sp>
    <xdr:clientData/>
  </xdr:twoCellAnchor>
  <xdr:twoCellAnchor>
    <xdr:from>
      <xdr:col>1</xdr:col>
      <xdr:colOff>4229100</xdr:colOff>
      <xdr:row>0</xdr:row>
      <xdr:rowOff>57150</xdr:rowOff>
    </xdr:from>
    <xdr:to>
      <xdr:col>8</xdr:col>
      <xdr:colOff>771525</xdr:colOff>
      <xdr:row>4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4752975" y="57150"/>
          <a:ext cx="25050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к решению Собрания депутатов МО  "Котлас"
от " 15 " сентября 2016 года № 161-н
"Об исполнении бюджета муниципального образования "Котлас" за  2015 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7.8515625" style="11" customWidth="1"/>
    <col min="2" max="2" width="66.140625" style="1" customWidth="1"/>
    <col min="3" max="3" width="2.00390625" style="56" customWidth="1"/>
    <col min="4" max="4" width="3.00390625" style="56" customWidth="1"/>
    <col min="5" max="5" width="6.00390625" style="56" customWidth="1"/>
    <col min="6" max="6" width="3.00390625" style="56" customWidth="1"/>
    <col min="7" max="7" width="5.00390625" style="56" customWidth="1"/>
    <col min="8" max="8" width="4.28125" style="56" customWidth="1"/>
    <col min="9" max="9" width="12.421875" style="57" customWidth="1"/>
    <col min="10" max="16384" width="9.140625" style="1" customWidth="1"/>
  </cols>
  <sheetData>
    <row r="5" ht="47.25" customHeight="1"/>
    <row r="6" spans="1:9" s="58" customFormat="1" ht="18" customHeight="1">
      <c r="A6" s="48"/>
      <c r="B6" s="76" t="s">
        <v>233</v>
      </c>
      <c r="C6" s="76"/>
      <c r="D6" s="76"/>
      <c r="E6" s="76"/>
      <c r="F6" s="76"/>
      <c r="G6" s="76"/>
      <c r="H6" s="76"/>
      <c r="I6" s="76"/>
    </row>
    <row r="7" spans="1:9" s="58" customFormat="1" ht="18" customHeight="1">
      <c r="A7" s="48"/>
      <c r="B7" s="76" t="s">
        <v>84</v>
      </c>
      <c r="C7" s="76"/>
      <c r="D7" s="76"/>
      <c r="E7" s="76"/>
      <c r="F7" s="76"/>
      <c r="G7" s="76"/>
      <c r="H7" s="76"/>
      <c r="I7" s="76"/>
    </row>
    <row r="8" spans="1:9" s="58" customFormat="1" ht="18" customHeight="1">
      <c r="A8" s="48"/>
      <c r="B8" s="77" t="s">
        <v>85</v>
      </c>
      <c r="C8" s="77"/>
      <c r="D8" s="77"/>
      <c r="E8" s="77"/>
      <c r="F8" s="77"/>
      <c r="G8" s="77"/>
      <c r="H8" s="77"/>
      <c r="I8" s="77"/>
    </row>
    <row r="9" spans="2:9" ht="19.5" customHeight="1">
      <c r="B9" s="6"/>
      <c r="C9" s="6"/>
      <c r="D9" s="6"/>
      <c r="E9" s="6"/>
      <c r="F9" s="6"/>
      <c r="G9" s="6"/>
      <c r="H9" s="6"/>
      <c r="I9" s="26"/>
    </row>
    <row r="10" spans="1:9" s="57" customFormat="1" ht="37.5" customHeight="1">
      <c r="A10" s="22" t="s">
        <v>109</v>
      </c>
      <c r="B10" s="23" t="s">
        <v>226</v>
      </c>
      <c r="C10" s="75" t="s">
        <v>227</v>
      </c>
      <c r="D10" s="75"/>
      <c r="E10" s="75"/>
      <c r="F10" s="75"/>
      <c r="G10" s="75"/>
      <c r="H10" s="75"/>
      <c r="I10" s="23" t="s">
        <v>228</v>
      </c>
    </row>
    <row r="11" spans="1:9" s="59" customFormat="1" ht="34.5" customHeight="1">
      <c r="A11" s="45" t="s">
        <v>134</v>
      </c>
      <c r="B11" s="78" t="s">
        <v>162</v>
      </c>
      <c r="C11" s="78"/>
      <c r="D11" s="78"/>
      <c r="E11" s="78"/>
      <c r="F11" s="78"/>
      <c r="G11" s="78"/>
      <c r="H11" s="78"/>
      <c r="I11" s="46">
        <f>I12</f>
        <v>35.7</v>
      </c>
    </row>
    <row r="12" spans="1:9" s="59" customFormat="1" ht="12.75">
      <c r="A12" s="12"/>
      <c r="B12" s="8" t="s">
        <v>60</v>
      </c>
      <c r="C12" s="27" t="s">
        <v>51</v>
      </c>
      <c r="D12" s="27" t="s">
        <v>56</v>
      </c>
      <c r="E12" s="27" t="s">
        <v>48</v>
      </c>
      <c r="F12" s="27" t="s">
        <v>31</v>
      </c>
      <c r="G12" s="27" t="s">
        <v>25</v>
      </c>
      <c r="H12" s="28" t="s">
        <v>47</v>
      </c>
      <c r="I12" s="19">
        <f>I13</f>
        <v>35.7</v>
      </c>
    </row>
    <row r="13" spans="1:9" s="59" customFormat="1" ht="25.5">
      <c r="A13" s="12"/>
      <c r="B13" s="9" t="s">
        <v>114</v>
      </c>
      <c r="C13" s="30" t="s">
        <v>51</v>
      </c>
      <c r="D13" s="30" t="s">
        <v>56</v>
      </c>
      <c r="E13" s="30" t="s">
        <v>102</v>
      </c>
      <c r="F13" s="30" t="s">
        <v>26</v>
      </c>
      <c r="G13" s="30" t="s">
        <v>25</v>
      </c>
      <c r="H13" s="31" t="s">
        <v>53</v>
      </c>
      <c r="I13" s="3">
        <v>35.7</v>
      </c>
    </row>
    <row r="14" spans="1:9" s="59" customFormat="1" ht="15.75">
      <c r="A14" s="16" t="s">
        <v>111</v>
      </c>
      <c r="B14" s="74" t="s">
        <v>163</v>
      </c>
      <c r="C14" s="74"/>
      <c r="D14" s="74"/>
      <c r="E14" s="74"/>
      <c r="F14" s="74"/>
      <c r="G14" s="74"/>
      <c r="H14" s="74"/>
      <c r="I14" s="17">
        <f>I15</f>
        <v>5164.1</v>
      </c>
    </row>
    <row r="15" spans="1:9" s="59" customFormat="1" ht="12.75">
      <c r="A15" s="12"/>
      <c r="B15" s="8" t="s">
        <v>67</v>
      </c>
      <c r="C15" s="27" t="s">
        <v>51</v>
      </c>
      <c r="D15" s="27" t="s">
        <v>65</v>
      </c>
      <c r="E15" s="27" t="s">
        <v>48</v>
      </c>
      <c r="F15" s="27" t="s">
        <v>31</v>
      </c>
      <c r="G15" s="27" t="s">
        <v>25</v>
      </c>
      <c r="H15" s="28" t="s">
        <v>47</v>
      </c>
      <c r="I15" s="19">
        <f>I16</f>
        <v>5164.1</v>
      </c>
    </row>
    <row r="16" spans="1:9" s="59" customFormat="1" ht="12.75">
      <c r="A16" s="12"/>
      <c r="B16" s="9" t="s">
        <v>66</v>
      </c>
      <c r="C16" s="30" t="s">
        <v>51</v>
      </c>
      <c r="D16" s="30" t="s">
        <v>65</v>
      </c>
      <c r="E16" s="30" t="s">
        <v>46</v>
      </c>
      <c r="F16" s="30" t="s">
        <v>55</v>
      </c>
      <c r="G16" s="30" t="s">
        <v>25</v>
      </c>
      <c r="H16" s="31" t="s">
        <v>64</v>
      </c>
      <c r="I16" s="3">
        <f>SUM(I17:I20)</f>
        <v>5164.1</v>
      </c>
    </row>
    <row r="17" spans="1:9" s="59" customFormat="1" ht="25.5">
      <c r="A17" s="12"/>
      <c r="B17" s="9" t="s">
        <v>253</v>
      </c>
      <c r="C17" s="30" t="s">
        <v>51</v>
      </c>
      <c r="D17" s="30" t="s">
        <v>65</v>
      </c>
      <c r="E17" s="30" t="s">
        <v>219</v>
      </c>
      <c r="F17" s="30" t="s">
        <v>55</v>
      </c>
      <c r="G17" s="30" t="s">
        <v>25</v>
      </c>
      <c r="H17" s="31" t="s">
        <v>64</v>
      </c>
      <c r="I17" s="3">
        <v>222.7</v>
      </c>
    </row>
    <row r="18" spans="1:9" s="59" customFormat="1" ht="25.5">
      <c r="A18" s="12"/>
      <c r="B18" s="9" t="s">
        <v>216</v>
      </c>
      <c r="C18" s="30" t="s">
        <v>51</v>
      </c>
      <c r="D18" s="30" t="s">
        <v>65</v>
      </c>
      <c r="E18" s="30" t="s">
        <v>23</v>
      </c>
      <c r="F18" s="30" t="s">
        <v>55</v>
      </c>
      <c r="G18" s="30" t="s">
        <v>25</v>
      </c>
      <c r="H18" s="31" t="s">
        <v>64</v>
      </c>
      <c r="I18" s="3">
        <v>306.5</v>
      </c>
    </row>
    <row r="19" spans="1:9" s="59" customFormat="1" ht="12.75">
      <c r="A19" s="12"/>
      <c r="B19" s="9" t="s">
        <v>217</v>
      </c>
      <c r="C19" s="30" t="s">
        <v>51</v>
      </c>
      <c r="D19" s="30" t="s">
        <v>65</v>
      </c>
      <c r="E19" s="30" t="s">
        <v>220</v>
      </c>
      <c r="F19" s="30" t="s">
        <v>55</v>
      </c>
      <c r="G19" s="30" t="s">
        <v>25</v>
      </c>
      <c r="H19" s="31" t="s">
        <v>64</v>
      </c>
      <c r="I19" s="3">
        <v>1080.6</v>
      </c>
    </row>
    <row r="20" spans="1:9" s="59" customFormat="1" ht="12.75">
      <c r="A20" s="12"/>
      <c r="B20" s="9" t="s">
        <v>218</v>
      </c>
      <c r="C20" s="30" t="s">
        <v>51</v>
      </c>
      <c r="D20" s="30" t="s">
        <v>65</v>
      </c>
      <c r="E20" s="30" t="s">
        <v>95</v>
      </c>
      <c r="F20" s="30" t="s">
        <v>55</v>
      </c>
      <c r="G20" s="30" t="s">
        <v>25</v>
      </c>
      <c r="H20" s="31" t="s">
        <v>64</v>
      </c>
      <c r="I20" s="3">
        <v>3554.3</v>
      </c>
    </row>
    <row r="21" spans="1:9" s="59" customFormat="1" ht="15.75" customHeight="1">
      <c r="A21" s="16" t="s">
        <v>185</v>
      </c>
      <c r="B21" s="74" t="s">
        <v>186</v>
      </c>
      <c r="C21" s="74"/>
      <c r="D21" s="74"/>
      <c r="E21" s="74"/>
      <c r="F21" s="74"/>
      <c r="G21" s="74"/>
      <c r="H21" s="74"/>
      <c r="I21" s="17">
        <f>I22</f>
        <v>10</v>
      </c>
    </row>
    <row r="22" spans="1:9" s="59" customFormat="1" ht="12.75">
      <c r="A22" s="12"/>
      <c r="B22" s="8" t="s">
        <v>60</v>
      </c>
      <c r="C22" s="27" t="s">
        <v>51</v>
      </c>
      <c r="D22" s="27" t="s">
        <v>56</v>
      </c>
      <c r="E22" s="27" t="s">
        <v>48</v>
      </c>
      <c r="F22" s="27" t="s">
        <v>31</v>
      </c>
      <c r="G22" s="27" t="s">
        <v>25</v>
      </c>
      <c r="H22" s="28" t="s">
        <v>47</v>
      </c>
      <c r="I22" s="19">
        <f>I23</f>
        <v>10</v>
      </c>
    </row>
    <row r="23" spans="1:9" s="59" customFormat="1" ht="25.5">
      <c r="A23" s="12"/>
      <c r="B23" s="9" t="s">
        <v>114</v>
      </c>
      <c r="C23" s="30" t="s">
        <v>51</v>
      </c>
      <c r="D23" s="30" t="s">
        <v>56</v>
      </c>
      <c r="E23" s="30" t="s">
        <v>102</v>
      </c>
      <c r="F23" s="30" t="s">
        <v>26</v>
      </c>
      <c r="G23" s="30" t="s">
        <v>25</v>
      </c>
      <c r="H23" s="31" t="s">
        <v>53</v>
      </c>
      <c r="I23" s="3">
        <v>10</v>
      </c>
    </row>
    <row r="24" spans="1:9" s="59" customFormat="1" ht="15.75">
      <c r="A24" s="16" t="s">
        <v>100</v>
      </c>
      <c r="B24" s="74" t="s">
        <v>161</v>
      </c>
      <c r="C24" s="74"/>
      <c r="D24" s="74"/>
      <c r="E24" s="74"/>
      <c r="F24" s="74"/>
      <c r="G24" s="74"/>
      <c r="H24" s="74"/>
      <c r="I24" s="17">
        <f>I25</f>
        <v>1242.4</v>
      </c>
    </row>
    <row r="25" spans="1:9" s="59" customFormat="1" ht="12.75">
      <c r="A25" s="12"/>
      <c r="B25" s="8" t="s">
        <v>60</v>
      </c>
      <c r="C25" s="27" t="s">
        <v>51</v>
      </c>
      <c r="D25" s="27" t="s">
        <v>56</v>
      </c>
      <c r="E25" s="27" t="s">
        <v>48</v>
      </c>
      <c r="F25" s="27" t="s">
        <v>31</v>
      </c>
      <c r="G25" s="27" t="s">
        <v>25</v>
      </c>
      <c r="H25" s="28" t="s">
        <v>47</v>
      </c>
      <c r="I25" s="19">
        <f>I26+I27+I28</f>
        <v>1242.4</v>
      </c>
    </row>
    <row r="26" spans="1:9" s="59" customFormat="1" ht="25.5">
      <c r="A26" s="12"/>
      <c r="B26" s="9" t="s">
        <v>149</v>
      </c>
      <c r="C26" s="30" t="s">
        <v>51</v>
      </c>
      <c r="D26" s="30" t="s">
        <v>56</v>
      </c>
      <c r="E26" s="30" t="s">
        <v>115</v>
      </c>
      <c r="F26" s="30" t="s">
        <v>55</v>
      </c>
      <c r="G26" s="30" t="s">
        <v>25</v>
      </c>
      <c r="H26" s="31" t="s">
        <v>53</v>
      </c>
      <c r="I26" s="3">
        <v>352.5</v>
      </c>
    </row>
    <row r="27" spans="1:9" s="59" customFormat="1" ht="38.25">
      <c r="A27" s="12"/>
      <c r="B27" s="9" t="s">
        <v>150</v>
      </c>
      <c r="C27" s="30" t="s">
        <v>51</v>
      </c>
      <c r="D27" s="30" t="s">
        <v>56</v>
      </c>
      <c r="E27" s="30" t="s">
        <v>143</v>
      </c>
      <c r="F27" s="30" t="s">
        <v>55</v>
      </c>
      <c r="G27" s="30" t="s">
        <v>25</v>
      </c>
      <c r="H27" s="31" t="s">
        <v>53</v>
      </c>
      <c r="I27" s="3">
        <v>3.2</v>
      </c>
    </row>
    <row r="28" spans="1:9" s="59" customFormat="1" ht="25.5">
      <c r="A28" s="12"/>
      <c r="B28" s="9" t="s">
        <v>114</v>
      </c>
      <c r="C28" s="30" t="s">
        <v>51</v>
      </c>
      <c r="D28" s="30" t="s">
        <v>56</v>
      </c>
      <c r="E28" s="30" t="s">
        <v>102</v>
      </c>
      <c r="F28" s="30" t="s">
        <v>26</v>
      </c>
      <c r="G28" s="30" t="s">
        <v>25</v>
      </c>
      <c r="H28" s="31" t="s">
        <v>53</v>
      </c>
      <c r="I28" s="3">
        <v>886.7</v>
      </c>
    </row>
    <row r="29" spans="1:9" s="18" customFormat="1" ht="15.75">
      <c r="A29" s="16" t="s">
        <v>94</v>
      </c>
      <c r="B29" s="74" t="s">
        <v>121</v>
      </c>
      <c r="C29" s="74"/>
      <c r="D29" s="74"/>
      <c r="E29" s="74"/>
      <c r="F29" s="74"/>
      <c r="G29" s="74"/>
      <c r="H29" s="74"/>
      <c r="I29" s="17">
        <f>I30+I32+I35+I37+I82+I84</f>
        <v>968746.8999999999</v>
      </c>
    </row>
    <row r="30" spans="1:9" s="59" customFormat="1" ht="25.5">
      <c r="A30" s="12"/>
      <c r="B30" s="8" t="s">
        <v>229</v>
      </c>
      <c r="C30" s="27" t="s">
        <v>51</v>
      </c>
      <c r="D30" s="27" t="s">
        <v>83</v>
      </c>
      <c r="E30" s="27" t="s">
        <v>48</v>
      </c>
      <c r="F30" s="27" t="s">
        <v>31</v>
      </c>
      <c r="G30" s="27" t="s">
        <v>25</v>
      </c>
      <c r="H30" s="28" t="s">
        <v>47</v>
      </c>
      <c r="I30" s="5">
        <f>I31</f>
        <v>15.7</v>
      </c>
    </row>
    <row r="31" spans="1:9" s="59" customFormat="1" ht="12.75">
      <c r="A31" s="12"/>
      <c r="B31" s="9" t="s">
        <v>255</v>
      </c>
      <c r="C31" s="30" t="s">
        <v>51</v>
      </c>
      <c r="D31" s="30" t="s">
        <v>83</v>
      </c>
      <c r="E31" s="30" t="s">
        <v>147</v>
      </c>
      <c r="F31" s="30" t="s">
        <v>26</v>
      </c>
      <c r="G31" s="30" t="s">
        <v>25</v>
      </c>
      <c r="H31" s="31" t="s">
        <v>112</v>
      </c>
      <c r="I31" s="2">
        <v>15.7</v>
      </c>
    </row>
    <row r="32" spans="1:9" s="59" customFormat="1" ht="12.75">
      <c r="A32" s="12"/>
      <c r="B32" s="8" t="s">
        <v>60</v>
      </c>
      <c r="C32" s="27" t="s">
        <v>51</v>
      </c>
      <c r="D32" s="27" t="s">
        <v>56</v>
      </c>
      <c r="E32" s="27" t="s">
        <v>48</v>
      </c>
      <c r="F32" s="27" t="s">
        <v>31</v>
      </c>
      <c r="G32" s="27" t="s">
        <v>25</v>
      </c>
      <c r="H32" s="28" t="s">
        <v>47</v>
      </c>
      <c r="I32" s="19">
        <f>I33+I34</f>
        <v>4.8</v>
      </c>
    </row>
    <row r="33" spans="1:9" s="59" customFormat="1" ht="38.25">
      <c r="A33" s="12"/>
      <c r="B33" s="9" t="s">
        <v>254</v>
      </c>
      <c r="C33" s="30" t="s">
        <v>51</v>
      </c>
      <c r="D33" s="30" t="s">
        <v>56</v>
      </c>
      <c r="E33" s="30" t="s">
        <v>234</v>
      </c>
      <c r="F33" s="30" t="s">
        <v>26</v>
      </c>
      <c r="G33" s="30" t="s">
        <v>25</v>
      </c>
      <c r="H33" s="31" t="s">
        <v>53</v>
      </c>
      <c r="I33" s="3">
        <v>4.3</v>
      </c>
    </row>
    <row r="34" spans="1:9" s="59" customFormat="1" ht="25.5">
      <c r="A34" s="12"/>
      <c r="B34" s="9" t="s">
        <v>114</v>
      </c>
      <c r="C34" s="30" t="s">
        <v>51</v>
      </c>
      <c r="D34" s="30" t="s">
        <v>56</v>
      </c>
      <c r="E34" s="30" t="s">
        <v>102</v>
      </c>
      <c r="F34" s="30" t="s">
        <v>26</v>
      </c>
      <c r="G34" s="30" t="s">
        <v>25</v>
      </c>
      <c r="H34" s="31" t="s">
        <v>53</v>
      </c>
      <c r="I34" s="3">
        <v>0.5</v>
      </c>
    </row>
    <row r="35" spans="1:9" s="59" customFormat="1" ht="12.75">
      <c r="A35" s="12"/>
      <c r="B35" s="38" t="s">
        <v>52</v>
      </c>
      <c r="C35" s="47" t="s">
        <v>51</v>
      </c>
      <c r="D35" s="43" t="s">
        <v>50</v>
      </c>
      <c r="E35" s="43" t="s">
        <v>48</v>
      </c>
      <c r="F35" s="43" t="s">
        <v>31</v>
      </c>
      <c r="G35" s="43" t="s">
        <v>25</v>
      </c>
      <c r="H35" s="44" t="s">
        <v>47</v>
      </c>
      <c r="I35" s="5">
        <f>I36</f>
        <v>106.2</v>
      </c>
    </row>
    <row r="36" spans="1:9" s="59" customFormat="1" ht="12.75">
      <c r="A36" s="12"/>
      <c r="B36" s="24" t="s">
        <v>116</v>
      </c>
      <c r="C36" s="29" t="s">
        <v>51</v>
      </c>
      <c r="D36" s="30" t="s">
        <v>50</v>
      </c>
      <c r="E36" s="30" t="s">
        <v>107</v>
      </c>
      <c r="F36" s="30" t="s">
        <v>26</v>
      </c>
      <c r="G36" s="30" t="s">
        <v>25</v>
      </c>
      <c r="H36" s="31" t="s">
        <v>49</v>
      </c>
      <c r="I36" s="2">
        <v>106.2</v>
      </c>
    </row>
    <row r="37" spans="1:9" s="59" customFormat="1" ht="25.5">
      <c r="A37" s="12"/>
      <c r="B37" s="10" t="s">
        <v>127</v>
      </c>
      <c r="C37" s="32" t="s">
        <v>29</v>
      </c>
      <c r="D37" s="32" t="s">
        <v>28</v>
      </c>
      <c r="E37" s="32" t="s">
        <v>48</v>
      </c>
      <c r="F37" s="32" t="s">
        <v>31</v>
      </c>
      <c r="G37" s="32" t="s">
        <v>25</v>
      </c>
      <c r="H37" s="33" t="s">
        <v>47</v>
      </c>
      <c r="I37" s="19">
        <f>I38+I40+I60+I76</f>
        <v>970049.2</v>
      </c>
    </row>
    <row r="38" spans="1:9" s="59" customFormat="1" ht="25.5">
      <c r="A38" s="12"/>
      <c r="B38" s="7" t="s">
        <v>187</v>
      </c>
      <c r="C38" s="49" t="s">
        <v>29</v>
      </c>
      <c r="D38" s="49" t="s">
        <v>28</v>
      </c>
      <c r="E38" s="49" t="s">
        <v>46</v>
      </c>
      <c r="F38" s="49" t="s">
        <v>31</v>
      </c>
      <c r="G38" s="49" t="s">
        <v>25</v>
      </c>
      <c r="H38" s="50" t="s">
        <v>24</v>
      </c>
      <c r="I38" s="19">
        <f>I39</f>
        <v>42001.6</v>
      </c>
    </row>
    <row r="39" spans="1:9" s="59" customFormat="1" ht="25.5">
      <c r="A39" s="12"/>
      <c r="B39" s="7" t="s">
        <v>189</v>
      </c>
      <c r="C39" s="49" t="s">
        <v>29</v>
      </c>
      <c r="D39" s="49" t="s">
        <v>28</v>
      </c>
      <c r="E39" s="49" t="s">
        <v>188</v>
      </c>
      <c r="F39" s="49" t="s">
        <v>26</v>
      </c>
      <c r="G39" s="49" t="s">
        <v>25</v>
      </c>
      <c r="H39" s="50" t="s">
        <v>24</v>
      </c>
      <c r="I39" s="3">
        <v>42001.6</v>
      </c>
    </row>
    <row r="40" spans="1:9" s="59" customFormat="1" ht="25.5">
      <c r="A40" s="12"/>
      <c r="B40" s="7" t="s">
        <v>177</v>
      </c>
      <c r="C40" s="34" t="s">
        <v>29</v>
      </c>
      <c r="D40" s="34" t="s">
        <v>28</v>
      </c>
      <c r="E40" s="34" t="s">
        <v>45</v>
      </c>
      <c r="F40" s="34" t="s">
        <v>31</v>
      </c>
      <c r="G40" s="34" t="s">
        <v>25</v>
      </c>
      <c r="H40" s="35" t="s">
        <v>24</v>
      </c>
      <c r="I40" s="19">
        <f>SUM(I41:I48)</f>
        <v>194019.19999999998</v>
      </c>
    </row>
    <row r="41" spans="1:9" s="59" customFormat="1" ht="12.75" customHeight="1">
      <c r="A41" s="12"/>
      <c r="B41" s="36" t="s">
        <v>178</v>
      </c>
      <c r="C41" s="30" t="s">
        <v>29</v>
      </c>
      <c r="D41" s="30" t="s">
        <v>28</v>
      </c>
      <c r="E41" s="30" t="s">
        <v>44</v>
      </c>
      <c r="F41" s="30" t="s">
        <v>26</v>
      </c>
      <c r="G41" s="30" t="s">
        <v>25</v>
      </c>
      <c r="H41" s="31" t="s">
        <v>24</v>
      </c>
      <c r="I41" s="3">
        <v>1344.3</v>
      </c>
    </row>
    <row r="42" spans="1:9" s="59" customFormat="1" ht="27.75" customHeight="1">
      <c r="A42" s="12"/>
      <c r="B42" s="36" t="s">
        <v>125</v>
      </c>
      <c r="C42" s="30" t="s">
        <v>29</v>
      </c>
      <c r="D42" s="30" t="s">
        <v>28</v>
      </c>
      <c r="E42" s="30" t="s">
        <v>126</v>
      </c>
      <c r="F42" s="30" t="s">
        <v>26</v>
      </c>
      <c r="G42" s="30" t="s">
        <v>25</v>
      </c>
      <c r="H42" s="31" t="s">
        <v>24</v>
      </c>
      <c r="I42" s="3">
        <v>1612.1</v>
      </c>
    </row>
    <row r="43" spans="1:9" s="59" customFormat="1" ht="25.5">
      <c r="A43" s="12"/>
      <c r="B43" s="36" t="s">
        <v>256</v>
      </c>
      <c r="C43" s="30" t="s">
        <v>29</v>
      </c>
      <c r="D43" s="30" t="s">
        <v>28</v>
      </c>
      <c r="E43" s="30" t="s">
        <v>242</v>
      </c>
      <c r="F43" s="30" t="s">
        <v>26</v>
      </c>
      <c r="G43" s="30" t="s">
        <v>25</v>
      </c>
      <c r="H43" s="31" t="s">
        <v>24</v>
      </c>
      <c r="I43" s="3">
        <v>299.4</v>
      </c>
    </row>
    <row r="44" spans="1:9" s="59" customFormat="1" ht="25.5">
      <c r="A44" s="12"/>
      <c r="B44" s="36" t="s">
        <v>179</v>
      </c>
      <c r="C44" s="30" t="s">
        <v>29</v>
      </c>
      <c r="D44" s="30" t="s">
        <v>28</v>
      </c>
      <c r="E44" s="30" t="s">
        <v>135</v>
      </c>
      <c r="F44" s="30" t="s">
        <v>26</v>
      </c>
      <c r="G44" s="30" t="s">
        <v>25</v>
      </c>
      <c r="H44" s="31" t="s">
        <v>24</v>
      </c>
      <c r="I44" s="3">
        <v>4734.6</v>
      </c>
    </row>
    <row r="45" spans="1:9" s="60" customFormat="1" ht="25.5" customHeight="1">
      <c r="A45" s="15"/>
      <c r="B45" s="9" t="s">
        <v>230</v>
      </c>
      <c r="C45" s="30" t="s">
        <v>29</v>
      </c>
      <c r="D45" s="30" t="s">
        <v>28</v>
      </c>
      <c r="E45" s="30" t="s">
        <v>43</v>
      </c>
      <c r="F45" s="30" t="s">
        <v>26</v>
      </c>
      <c r="G45" s="30" t="s">
        <v>25</v>
      </c>
      <c r="H45" s="31" t="s">
        <v>24</v>
      </c>
      <c r="I45" s="3">
        <v>87474.5</v>
      </c>
    </row>
    <row r="46" spans="1:9" s="59" customFormat="1" ht="25.5">
      <c r="A46" s="12"/>
      <c r="B46" s="9" t="s">
        <v>181</v>
      </c>
      <c r="C46" s="30" t="s">
        <v>29</v>
      </c>
      <c r="D46" s="30" t="s">
        <v>28</v>
      </c>
      <c r="E46" s="30" t="s">
        <v>18</v>
      </c>
      <c r="F46" s="30" t="s">
        <v>26</v>
      </c>
      <c r="G46" s="30" t="s">
        <v>25</v>
      </c>
      <c r="H46" s="31" t="s">
        <v>24</v>
      </c>
      <c r="I46" s="3">
        <v>34479.9</v>
      </c>
    </row>
    <row r="47" spans="1:9" s="59" customFormat="1" ht="52.5" customHeight="1">
      <c r="A47" s="12"/>
      <c r="B47" s="9" t="s">
        <v>190</v>
      </c>
      <c r="C47" s="30" t="s">
        <v>29</v>
      </c>
      <c r="D47" s="30" t="s">
        <v>28</v>
      </c>
      <c r="E47" s="30" t="s">
        <v>191</v>
      </c>
      <c r="F47" s="30" t="s">
        <v>26</v>
      </c>
      <c r="G47" s="30" t="s">
        <v>25</v>
      </c>
      <c r="H47" s="31" t="s">
        <v>24</v>
      </c>
      <c r="I47" s="3">
        <v>19639</v>
      </c>
    </row>
    <row r="48" spans="1:9" s="59" customFormat="1" ht="12.75">
      <c r="A48" s="12"/>
      <c r="B48" s="9" t="s">
        <v>42</v>
      </c>
      <c r="C48" s="30" t="s">
        <v>29</v>
      </c>
      <c r="D48" s="30" t="s">
        <v>28</v>
      </c>
      <c r="E48" s="30" t="s">
        <v>41</v>
      </c>
      <c r="F48" s="30" t="s">
        <v>26</v>
      </c>
      <c r="G48" s="30" t="s">
        <v>25</v>
      </c>
      <c r="H48" s="31" t="s">
        <v>24</v>
      </c>
      <c r="I48" s="3">
        <f>SUM(I49:I59)</f>
        <v>44435.4</v>
      </c>
    </row>
    <row r="49" spans="1:9" s="59" customFormat="1" ht="38.25">
      <c r="A49" s="12"/>
      <c r="B49" s="42" t="s">
        <v>243</v>
      </c>
      <c r="C49" s="30"/>
      <c r="D49" s="30"/>
      <c r="E49" s="30"/>
      <c r="F49" s="30"/>
      <c r="G49" s="30"/>
      <c r="H49" s="31"/>
      <c r="I49" s="3">
        <v>210</v>
      </c>
    </row>
    <row r="50" spans="1:9" s="59" customFormat="1" ht="76.5">
      <c r="A50" s="12"/>
      <c r="B50" s="42" t="s">
        <v>182</v>
      </c>
      <c r="C50" s="30"/>
      <c r="D50" s="30"/>
      <c r="E50" s="30"/>
      <c r="F50" s="30"/>
      <c r="G50" s="30"/>
      <c r="H50" s="31"/>
      <c r="I50" s="3">
        <v>14200</v>
      </c>
    </row>
    <row r="51" spans="1:9" s="59" customFormat="1" ht="63.75">
      <c r="A51" s="12"/>
      <c r="B51" s="42" t="s">
        <v>0</v>
      </c>
      <c r="C51" s="30"/>
      <c r="D51" s="30"/>
      <c r="E51" s="30"/>
      <c r="F51" s="30"/>
      <c r="G51" s="30"/>
      <c r="H51" s="31"/>
      <c r="I51" s="3">
        <v>18.3</v>
      </c>
    </row>
    <row r="52" spans="1:9" s="59" customFormat="1" ht="25.5">
      <c r="A52" s="12"/>
      <c r="B52" s="42" t="s">
        <v>1</v>
      </c>
      <c r="C52" s="34"/>
      <c r="D52" s="34"/>
      <c r="E52" s="34"/>
      <c r="F52" s="34"/>
      <c r="G52" s="34"/>
      <c r="H52" s="35"/>
      <c r="I52" s="3">
        <v>16621.2</v>
      </c>
    </row>
    <row r="53" spans="1:9" s="59" customFormat="1" ht="38.25">
      <c r="A53" s="12"/>
      <c r="B53" s="42" t="s">
        <v>2</v>
      </c>
      <c r="C53" s="34"/>
      <c r="D53" s="34"/>
      <c r="E53" s="34"/>
      <c r="F53" s="34"/>
      <c r="G53" s="34"/>
      <c r="H53" s="35"/>
      <c r="I53" s="3">
        <v>75</v>
      </c>
    </row>
    <row r="54" spans="1:9" s="59" customFormat="1" ht="38.25">
      <c r="A54" s="12"/>
      <c r="B54" s="42" t="s">
        <v>244</v>
      </c>
      <c r="C54" s="34"/>
      <c r="D54" s="34"/>
      <c r="E54" s="34"/>
      <c r="F54" s="34"/>
      <c r="G54" s="34"/>
      <c r="H54" s="35"/>
      <c r="I54" s="3">
        <v>10000</v>
      </c>
    </row>
    <row r="55" spans="1:9" s="59" customFormat="1" ht="51">
      <c r="A55" s="12"/>
      <c r="B55" s="42" t="s">
        <v>192</v>
      </c>
      <c r="C55" s="34"/>
      <c r="D55" s="34"/>
      <c r="E55" s="34"/>
      <c r="F55" s="34"/>
      <c r="G55" s="34"/>
      <c r="H55" s="35"/>
      <c r="I55" s="3">
        <v>2331.4</v>
      </c>
    </row>
    <row r="56" spans="1:9" s="59" customFormat="1" ht="38.25">
      <c r="A56" s="12"/>
      <c r="B56" s="42" t="s">
        <v>3</v>
      </c>
      <c r="C56" s="30"/>
      <c r="D56" s="30"/>
      <c r="E56" s="30"/>
      <c r="F56" s="30"/>
      <c r="G56" s="30"/>
      <c r="H56" s="31"/>
      <c r="I56" s="3">
        <v>111.6</v>
      </c>
    </row>
    <row r="57" spans="1:9" s="59" customFormat="1" ht="38.25">
      <c r="A57" s="12"/>
      <c r="B57" s="42" t="s">
        <v>4</v>
      </c>
      <c r="C57" s="30"/>
      <c r="D57" s="30"/>
      <c r="E57" s="30"/>
      <c r="F57" s="30"/>
      <c r="G57" s="30"/>
      <c r="H57" s="31"/>
      <c r="I57" s="3">
        <v>236.3</v>
      </c>
    </row>
    <row r="58" spans="1:9" s="59" customFormat="1" ht="38.25">
      <c r="A58" s="12"/>
      <c r="B58" s="42" t="s">
        <v>245</v>
      </c>
      <c r="C58" s="30"/>
      <c r="D58" s="30"/>
      <c r="E58" s="30"/>
      <c r="F58" s="30"/>
      <c r="G58" s="30"/>
      <c r="H58" s="31"/>
      <c r="I58" s="3">
        <v>331.6</v>
      </c>
    </row>
    <row r="59" spans="1:9" s="59" customFormat="1" ht="38.25">
      <c r="A59" s="12"/>
      <c r="B59" s="42" t="s">
        <v>246</v>
      </c>
      <c r="C59" s="30"/>
      <c r="D59" s="30"/>
      <c r="E59" s="30"/>
      <c r="F59" s="30"/>
      <c r="G59" s="30"/>
      <c r="H59" s="31"/>
      <c r="I59" s="3">
        <v>300</v>
      </c>
    </row>
    <row r="60" spans="1:9" s="59" customFormat="1" ht="25.5">
      <c r="A60" s="12"/>
      <c r="B60" s="7" t="s">
        <v>40</v>
      </c>
      <c r="C60" s="34" t="s">
        <v>29</v>
      </c>
      <c r="D60" s="34" t="s">
        <v>28</v>
      </c>
      <c r="E60" s="34" t="s">
        <v>39</v>
      </c>
      <c r="F60" s="34" t="s">
        <v>31</v>
      </c>
      <c r="G60" s="34" t="s">
        <v>25</v>
      </c>
      <c r="H60" s="35" t="s">
        <v>24</v>
      </c>
      <c r="I60" s="19">
        <f>I61+I62+I63+I73</f>
        <v>730923.8999999999</v>
      </c>
    </row>
    <row r="61" spans="1:9" s="59" customFormat="1" ht="38.25">
      <c r="A61" s="12"/>
      <c r="B61" s="9" t="s">
        <v>6</v>
      </c>
      <c r="C61" s="30" t="s">
        <v>29</v>
      </c>
      <c r="D61" s="30" t="s">
        <v>28</v>
      </c>
      <c r="E61" s="30" t="s">
        <v>5</v>
      </c>
      <c r="F61" s="30" t="s">
        <v>26</v>
      </c>
      <c r="G61" s="30" t="s">
        <v>25</v>
      </c>
      <c r="H61" s="31" t="s">
        <v>24</v>
      </c>
      <c r="I61" s="3">
        <v>9.2</v>
      </c>
    </row>
    <row r="62" spans="1:9" s="59" customFormat="1" ht="25.5">
      <c r="A62" s="12"/>
      <c r="B62" s="9" t="s">
        <v>38</v>
      </c>
      <c r="C62" s="30" t="s">
        <v>29</v>
      </c>
      <c r="D62" s="30" t="s">
        <v>28</v>
      </c>
      <c r="E62" s="30" t="s">
        <v>37</v>
      </c>
      <c r="F62" s="30" t="s">
        <v>26</v>
      </c>
      <c r="G62" s="30" t="s">
        <v>25</v>
      </c>
      <c r="H62" s="31" t="s">
        <v>24</v>
      </c>
      <c r="I62" s="3">
        <v>67997.7</v>
      </c>
    </row>
    <row r="63" spans="1:9" s="59" customFormat="1" ht="25.5">
      <c r="A63" s="12"/>
      <c r="B63" s="9" t="s">
        <v>36</v>
      </c>
      <c r="C63" s="30" t="s">
        <v>29</v>
      </c>
      <c r="D63" s="30" t="s">
        <v>28</v>
      </c>
      <c r="E63" s="30" t="s">
        <v>35</v>
      </c>
      <c r="F63" s="30" t="s">
        <v>26</v>
      </c>
      <c r="G63" s="30" t="s">
        <v>25</v>
      </c>
      <c r="H63" s="31" t="s">
        <v>24</v>
      </c>
      <c r="I63" s="3">
        <f>SUM(I64:I72)</f>
        <v>13834.799999999997</v>
      </c>
    </row>
    <row r="64" spans="1:9" s="59" customFormat="1" ht="25.5">
      <c r="A64" s="12"/>
      <c r="B64" s="42" t="s">
        <v>7</v>
      </c>
      <c r="C64" s="30"/>
      <c r="D64" s="30"/>
      <c r="E64" s="30"/>
      <c r="F64" s="30"/>
      <c r="G64" s="30"/>
      <c r="H64" s="31"/>
      <c r="I64" s="3">
        <v>482.2</v>
      </c>
    </row>
    <row r="65" spans="1:9" s="61" customFormat="1" ht="38.25">
      <c r="A65" s="21"/>
      <c r="B65" s="42" t="s">
        <v>8</v>
      </c>
      <c r="C65" s="30"/>
      <c r="D65" s="30"/>
      <c r="E65" s="30"/>
      <c r="F65" s="30"/>
      <c r="G65" s="30"/>
      <c r="H65" s="31"/>
      <c r="I65" s="3">
        <v>1446.6</v>
      </c>
    </row>
    <row r="66" spans="1:9" s="59" customFormat="1" ht="38.25">
      <c r="A66" s="12"/>
      <c r="B66" s="42" t="s">
        <v>137</v>
      </c>
      <c r="C66" s="30"/>
      <c r="D66" s="30"/>
      <c r="E66" s="30"/>
      <c r="F66" s="30"/>
      <c r="G66" s="30"/>
      <c r="H66" s="31"/>
      <c r="I66" s="3">
        <v>557.2</v>
      </c>
    </row>
    <row r="67" spans="1:9" s="59" customFormat="1" ht="52.5" customHeight="1">
      <c r="A67" s="12"/>
      <c r="B67" s="42" t="s">
        <v>138</v>
      </c>
      <c r="C67" s="34"/>
      <c r="D67" s="34"/>
      <c r="E67" s="34"/>
      <c r="F67" s="34"/>
      <c r="G67" s="34"/>
      <c r="H67" s="35"/>
      <c r="I67" s="3">
        <v>5</v>
      </c>
    </row>
    <row r="68" spans="1:9" s="59" customFormat="1" ht="38.25">
      <c r="A68" s="12"/>
      <c r="B68" s="42" t="s">
        <v>139</v>
      </c>
      <c r="C68" s="34"/>
      <c r="D68" s="34"/>
      <c r="E68" s="34"/>
      <c r="F68" s="34"/>
      <c r="G68" s="34"/>
      <c r="H68" s="35"/>
      <c r="I68" s="3">
        <v>5786.4</v>
      </c>
    </row>
    <row r="69" spans="1:9" s="59" customFormat="1" ht="38.25">
      <c r="A69" s="12"/>
      <c r="B69" s="42" t="s">
        <v>9</v>
      </c>
      <c r="C69" s="30"/>
      <c r="D69" s="30"/>
      <c r="E69" s="30"/>
      <c r="F69" s="30"/>
      <c r="G69" s="30"/>
      <c r="H69" s="31"/>
      <c r="I69" s="3">
        <v>5304.2</v>
      </c>
    </row>
    <row r="70" spans="1:9" s="60" customFormat="1" ht="38.25">
      <c r="A70" s="15"/>
      <c r="B70" s="42" t="s">
        <v>10</v>
      </c>
      <c r="C70" s="30"/>
      <c r="D70" s="30"/>
      <c r="E70" s="30"/>
      <c r="F70" s="30"/>
      <c r="G70" s="30"/>
      <c r="H70" s="31"/>
      <c r="I70" s="3">
        <v>89.8</v>
      </c>
    </row>
    <row r="71" spans="1:9" s="59" customFormat="1" ht="38.25">
      <c r="A71" s="12"/>
      <c r="B71" s="42" t="s">
        <v>11</v>
      </c>
      <c r="C71" s="30"/>
      <c r="D71" s="30"/>
      <c r="E71" s="30"/>
      <c r="F71" s="30"/>
      <c r="G71" s="30"/>
      <c r="H71" s="31"/>
      <c r="I71" s="3">
        <v>50</v>
      </c>
    </row>
    <row r="72" spans="1:9" s="59" customFormat="1" ht="38.25">
      <c r="A72" s="12"/>
      <c r="B72" s="42" t="s">
        <v>12</v>
      </c>
      <c r="C72" s="30"/>
      <c r="D72" s="30"/>
      <c r="E72" s="30"/>
      <c r="F72" s="30"/>
      <c r="G72" s="30"/>
      <c r="H72" s="31"/>
      <c r="I72" s="3">
        <v>113.4</v>
      </c>
    </row>
    <row r="73" spans="1:9" s="59" customFormat="1" ht="12.75">
      <c r="A73" s="12"/>
      <c r="B73" s="9" t="s">
        <v>17</v>
      </c>
      <c r="C73" s="30" t="s">
        <v>29</v>
      </c>
      <c r="D73" s="30" t="s">
        <v>28</v>
      </c>
      <c r="E73" s="30" t="s">
        <v>34</v>
      </c>
      <c r="F73" s="30" t="s">
        <v>26</v>
      </c>
      <c r="G73" s="30" t="s">
        <v>25</v>
      </c>
      <c r="H73" s="31" t="s">
        <v>24</v>
      </c>
      <c r="I73" s="3">
        <f>SUM(I74:I75)</f>
        <v>649082.2</v>
      </c>
    </row>
    <row r="74" spans="1:9" s="60" customFormat="1" ht="49.5" customHeight="1">
      <c r="A74" s="15"/>
      <c r="B74" s="37" t="s">
        <v>16</v>
      </c>
      <c r="C74" s="30"/>
      <c r="D74" s="30"/>
      <c r="E74" s="30"/>
      <c r="F74" s="30"/>
      <c r="G74" s="30"/>
      <c r="H74" s="31"/>
      <c r="I74" s="3">
        <v>26000</v>
      </c>
    </row>
    <row r="75" spans="1:9" s="60" customFormat="1" ht="25.5">
      <c r="A75" s="15"/>
      <c r="B75" s="37" t="s">
        <v>152</v>
      </c>
      <c r="C75" s="30"/>
      <c r="D75" s="30"/>
      <c r="E75" s="30"/>
      <c r="F75" s="30"/>
      <c r="G75" s="30"/>
      <c r="H75" s="31"/>
      <c r="I75" s="3">
        <v>623082.2</v>
      </c>
    </row>
    <row r="76" spans="1:9" s="60" customFormat="1" ht="12.75">
      <c r="A76" s="15"/>
      <c r="B76" s="7" t="s">
        <v>33</v>
      </c>
      <c r="C76" s="34" t="s">
        <v>29</v>
      </c>
      <c r="D76" s="34" t="s">
        <v>28</v>
      </c>
      <c r="E76" s="34" t="s">
        <v>32</v>
      </c>
      <c r="F76" s="34" t="s">
        <v>31</v>
      </c>
      <c r="G76" s="34" t="s">
        <v>25</v>
      </c>
      <c r="H76" s="35" t="s">
        <v>24</v>
      </c>
      <c r="I76" s="19">
        <f>I77+I78</f>
        <v>3104.5</v>
      </c>
    </row>
    <row r="77" spans="1:9" s="59" customFormat="1" ht="25.5">
      <c r="A77" s="12"/>
      <c r="B77" s="9" t="s">
        <v>257</v>
      </c>
      <c r="C77" s="30" t="s">
        <v>20</v>
      </c>
      <c r="D77" s="30" t="s">
        <v>28</v>
      </c>
      <c r="E77" s="30" t="s">
        <v>247</v>
      </c>
      <c r="F77" s="30" t="s">
        <v>26</v>
      </c>
      <c r="G77" s="30" t="s">
        <v>25</v>
      </c>
      <c r="H77" s="31" t="s">
        <v>24</v>
      </c>
      <c r="I77" s="3">
        <v>10.1</v>
      </c>
    </row>
    <row r="78" spans="1:9" s="59" customFormat="1" ht="25.5">
      <c r="A78" s="12"/>
      <c r="B78" s="9" t="s">
        <v>30</v>
      </c>
      <c r="C78" s="30" t="s">
        <v>29</v>
      </c>
      <c r="D78" s="30" t="s">
        <v>28</v>
      </c>
      <c r="E78" s="30" t="s">
        <v>27</v>
      </c>
      <c r="F78" s="30" t="s">
        <v>26</v>
      </c>
      <c r="G78" s="30" t="s">
        <v>25</v>
      </c>
      <c r="H78" s="31" t="s">
        <v>24</v>
      </c>
      <c r="I78" s="3">
        <f>I79+I80+I81</f>
        <v>3094.4</v>
      </c>
    </row>
    <row r="79" spans="1:9" s="59" customFormat="1" ht="38.25">
      <c r="A79" s="12"/>
      <c r="B79" s="37" t="s">
        <v>248</v>
      </c>
      <c r="C79" s="30"/>
      <c r="D79" s="30"/>
      <c r="E79" s="30"/>
      <c r="F79" s="30"/>
      <c r="G79" s="30"/>
      <c r="H79" s="31"/>
      <c r="I79" s="3">
        <v>446.1</v>
      </c>
    </row>
    <row r="80" spans="1:9" s="59" customFormat="1" ht="25.5">
      <c r="A80" s="12"/>
      <c r="B80" s="37" t="s">
        <v>136</v>
      </c>
      <c r="C80" s="30"/>
      <c r="D80" s="30"/>
      <c r="E80" s="30"/>
      <c r="F80" s="30"/>
      <c r="G80" s="30"/>
      <c r="H80" s="31"/>
      <c r="I80" s="3">
        <v>1799.9</v>
      </c>
    </row>
    <row r="81" spans="1:9" s="59" customFormat="1" ht="51">
      <c r="A81" s="12"/>
      <c r="B81" s="37" t="s">
        <v>249</v>
      </c>
      <c r="C81" s="30"/>
      <c r="D81" s="30"/>
      <c r="E81" s="30"/>
      <c r="F81" s="30"/>
      <c r="G81" s="30"/>
      <c r="H81" s="31"/>
      <c r="I81" s="3">
        <v>848.4</v>
      </c>
    </row>
    <row r="82" spans="1:9" s="59" customFormat="1" ht="63.75">
      <c r="A82" s="12"/>
      <c r="B82" s="25" t="s">
        <v>15</v>
      </c>
      <c r="C82" s="27" t="s">
        <v>29</v>
      </c>
      <c r="D82" s="27" t="s">
        <v>13</v>
      </c>
      <c r="E82" s="27" t="s">
        <v>48</v>
      </c>
      <c r="F82" s="27" t="s">
        <v>31</v>
      </c>
      <c r="G82" s="27" t="s">
        <v>25</v>
      </c>
      <c r="H82" s="28" t="s">
        <v>47</v>
      </c>
      <c r="I82" s="19">
        <f>I83</f>
        <v>6890.4</v>
      </c>
    </row>
    <row r="83" spans="1:9" s="59" customFormat="1" ht="25.5">
      <c r="A83" s="12"/>
      <c r="B83" s="20" t="s">
        <v>277</v>
      </c>
      <c r="C83" s="30" t="s">
        <v>29</v>
      </c>
      <c r="D83" s="30" t="s">
        <v>13</v>
      </c>
      <c r="E83" s="30" t="s">
        <v>250</v>
      </c>
      <c r="F83" s="30" t="s">
        <v>26</v>
      </c>
      <c r="G83" s="30" t="s">
        <v>25</v>
      </c>
      <c r="H83" s="31" t="s">
        <v>49</v>
      </c>
      <c r="I83" s="3">
        <v>6890.4</v>
      </c>
    </row>
    <row r="84" spans="1:9" s="59" customFormat="1" ht="38.25">
      <c r="A84" s="12"/>
      <c r="B84" s="25" t="s">
        <v>122</v>
      </c>
      <c r="C84" s="27" t="s">
        <v>29</v>
      </c>
      <c r="D84" s="27" t="s">
        <v>54</v>
      </c>
      <c r="E84" s="27" t="s">
        <v>48</v>
      </c>
      <c r="F84" s="27" t="s">
        <v>31</v>
      </c>
      <c r="G84" s="27" t="s">
        <v>25</v>
      </c>
      <c r="H84" s="28" t="s">
        <v>47</v>
      </c>
      <c r="I84" s="19">
        <f>I85</f>
        <v>-8319.4</v>
      </c>
    </row>
    <row r="85" spans="1:9" s="59" customFormat="1" ht="25.5">
      <c r="A85" s="12"/>
      <c r="B85" s="36" t="s">
        <v>129</v>
      </c>
      <c r="C85" s="30" t="s">
        <v>29</v>
      </c>
      <c r="D85" s="30" t="s">
        <v>54</v>
      </c>
      <c r="E85" s="30" t="s">
        <v>32</v>
      </c>
      <c r="F85" s="30" t="s">
        <v>26</v>
      </c>
      <c r="G85" s="30" t="s">
        <v>25</v>
      </c>
      <c r="H85" s="31" t="s">
        <v>24</v>
      </c>
      <c r="I85" s="3">
        <v>-8319.4</v>
      </c>
    </row>
    <row r="86" spans="1:9" s="59" customFormat="1" ht="15.75">
      <c r="A86" s="16" t="s">
        <v>201</v>
      </c>
      <c r="B86" s="74" t="s">
        <v>202</v>
      </c>
      <c r="C86" s="74"/>
      <c r="D86" s="74"/>
      <c r="E86" s="74"/>
      <c r="F86" s="74"/>
      <c r="G86" s="74"/>
      <c r="H86" s="74"/>
      <c r="I86" s="17">
        <f>I87</f>
        <v>5981.7</v>
      </c>
    </row>
    <row r="87" spans="1:9" s="59" customFormat="1" ht="25.5">
      <c r="A87" s="15"/>
      <c r="B87" s="73" t="s">
        <v>221</v>
      </c>
      <c r="C87" s="71" t="s">
        <v>51</v>
      </c>
      <c r="D87" s="71" t="s">
        <v>203</v>
      </c>
      <c r="E87" s="71" t="s">
        <v>48</v>
      </c>
      <c r="F87" s="71" t="s">
        <v>31</v>
      </c>
      <c r="G87" s="71" t="s">
        <v>25</v>
      </c>
      <c r="H87" s="72" t="s">
        <v>47</v>
      </c>
      <c r="I87" s="19">
        <f>I88</f>
        <v>5981.7</v>
      </c>
    </row>
    <row r="88" spans="1:9" s="59" customFormat="1" ht="25.5">
      <c r="A88" s="12"/>
      <c r="B88" s="20" t="s">
        <v>222</v>
      </c>
      <c r="C88" s="69" t="s">
        <v>51</v>
      </c>
      <c r="D88" s="69" t="s">
        <v>203</v>
      </c>
      <c r="E88" s="69" t="s">
        <v>45</v>
      </c>
      <c r="F88" s="69" t="s">
        <v>55</v>
      </c>
      <c r="G88" s="69" t="s">
        <v>25</v>
      </c>
      <c r="H88" s="70" t="s">
        <v>72</v>
      </c>
      <c r="I88" s="3">
        <f>SUM(I89:I92)</f>
        <v>5981.7</v>
      </c>
    </row>
    <row r="89" spans="1:9" s="59" customFormat="1" ht="51">
      <c r="A89" s="12"/>
      <c r="B89" s="36" t="s">
        <v>208</v>
      </c>
      <c r="C89" s="30" t="s">
        <v>51</v>
      </c>
      <c r="D89" s="30" t="s">
        <v>203</v>
      </c>
      <c r="E89" s="30" t="s">
        <v>204</v>
      </c>
      <c r="F89" s="30" t="s">
        <v>55</v>
      </c>
      <c r="G89" s="30" t="s">
        <v>25</v>
      </c>
      <c r="H89" s="31" t="s">
        <v>72</v>
      </c>
      <c r="I89" s="3">
        <v>2085.2</v>
      </c>
    </row>
    <row r="90" spans="1:9" s="59" customFormat="1" ht="63.75">
      <c r="A90" s="12"/>
      <c r="B90" s="36" t="s">
        <v>209</v>
      </c>
      <c r="C90" s="30" t="s">
        <v>51</v>
      </c>
      <c r="D90" s="30" t="s">
        <v>203</v>
      </c>
      <c r="E90" s="30" t="s">
        <v>205</v>
      </c>
      <c r="F90" s="30" t="s">
        <v>55</v>
      </c>
      <c r="G90" s="30" t="s">
        <v>25</v>
      </c>
      <c r="H90" s="31" t="s">
        <v>72</v>
      </c>
      <c r="I90" s="3">
        <v>56.5</v>
      </c>
    </row>
    <row r="91" spans="1:9" s="59" customFormat="1" ht="51">
      <c r="A91" s="12"/>
      <c r="B91" s="36" t="s">
        <v>210</v>
      </c>
      <c r="C91" s="30" t="s">
        <v>51</v>
      </c>
      <c r="D91" s="30" t="s">
        <v>203</v>
      </c>
      <c r="E91" s="30" t="s">
        <v>206</v>
      </c>
      <c r="F91" s="30" t="s">
        <v>55</v>
      </c>
      <c r="G91" s="30" t="s">
        <v>25</v>
      </c>
      <c r="H91" s="31" t="s">
        <v>72</v>
      </c>
      <c r="I91" s="3">
        <v>4108.2</v>
      </c>
    </row>
    <row r="92" spans="1:9" s="59" customFormat="1" ht="51">
      <c r="A92" s="12"/>
      <c r="B92" s="36" t="s">
        <v>211</v>
      </c>
      <c r="C92" s="30" t="s">
        <v>51</v>
      </c>
      <c r="D92" s="30" t="s">
        <v>203</v>
      </c>
      <c r="E92" s="30" t="s">
        <v>207</v>
      </c>
      <c r="F92" s="30" t="s">
        <v>55</v>
      </c>
      <c r="G92" s="30" t="s">
        <v>25</v>
      </c>
      <c r="H92" s="31" t="s">
        <v>72</v>
      </c>
      <c r="I92" s="3">
        <v>-268.2</v>
      </c>
    </row>
    <row r="93" spans="1:9" s="59" customFormat="1" ht="15.75">
      <c r="A93" s="16" t="s">
        <v>101</v>
      </c>
      <c r="B93" s="74" t="s">
        <v>164</v>
      </c>
      <c r="C93" s="74"/>
      <c r="D93" s="74"/>
      <c r="E93" s="74"/>
      <c r="F93" s="74"/>
      <c r="G93" s="74"/>
      <c r="H93" s="74"/>
      <c r="I93" s="17">
        <f>I94</f>
        <v>265.8</v>
      </c>
    </row>
    <row r="94" spans="1:9" s="59" customFormat="1" ht="12.75">
      <c r="A94" s="12"/>
      <c r="B94" s="8" t="s">
        <v>60</v>
      </c>
      <c r="C94" s="27" t="s">
        <v>51</v>
      </c>
      <c r="D94" s="27" t="s">
        <v>56</v>
      </c>
      <c r="E94" s="27" t="s">
        <v>48</v>
      </c>
      <c r="F94" s="27" t="s">
        <v>31</v>
      </c>
      <c r="G94" s="27" t="s">
        <v>25</v>
      </c>
      <c r="H94" s="28" t="s">
        <v>47</v>
      </c>
      <c r="I94" s="19">
        <f>I95</f>
        <v>265.8</v>
      </c>
    </row>
    <row r="95" spans="1:9" s="59" customFormat="1" ht="25.5">
      <c r="A95" s="12"/>
      <c r="B95" s="9" t="s">
        <v>114</v>
      </c>
      <c r="C95" s="30" t="s">
        <v>51</v>
      </c>
      <c r="D95" s="30" t="s">
        <v>56</v>
      </c>
      <c r="E95" s="30" t="s">
        <v>102</v>
      </c>
      <c r="F95" s="30" t="s">
        <v>26</v>
      </c>
      <c r="G95" s="30" t="s">
        <v>25</v>
      </c>
      <c r="H95" s="31" t="s">
        <v>53</v>
      </c>
      <c r="I95" s="3">
        <v>265.8</v>
      </c>
    </row>
    <row r="96" spans="1:9" s="18" customFormat="1" ht="34.5" customHeight="1">
      <c r="A96" s="16" t="s">
        <v>96</v>
      </c>
      <c r="B96" s="74" t="s">
        <v>183</v>
      </c>
      <c r="C96" s="74"/>
      <c r="D96" s="74"/>
      <c r="E96" s="74"/>
      <c r="F96" s="74"/>
      <c r="G96" s="74"/>
      <c r="H96" s="74"/>
      <c r="I96" s="17">
        <f>I97</f>
        <v>944.7</v>
      </c>
    </row>
    <row r="97" spans="1:9" s="59" customFormat="1" ht="12.75">
      <c r="A97" s="12"/>
      <c r="B97" s="8" t="s">
        <v>60</v>
      </c>
      <c r="C97" s="27" t="s">
        <v>51</v>
      </c>
      <c r="D97" s="27" t="s">
        <v>56</v>
      </c>
      <c r="E97" s="27" t="s">
        <v>48</v>
      </c>
      <c r="F97" s="27" t="s">
        <v>31</v>
      </c>
      <c r="G97" s="27" t="s">
        <v>25</v>
      </c>
      <c r="H97" s="28" t="s">
        <v>47</v>
      </c>
      <c r="I97" s="5">
        <f>SUM(I98:I105)</f>
        <v>944.7</v>
      </c>
    </row>
    <row r="98" spans="1:9" s="59" customFormat="1" ht="38.25">
      <c r="A98" s="12"/>
      <c r="B98" s="9" t="s">
        <v>212</v>
      </c>
      <c r="C98" s="30" t="s">
        <v>51</v>
      </c>
      <c r="D98" s="30" t="s">
        <v>56</v>
      </c>
      <c r="E98" s="30" t="s">
        <v>214</v>
      </c>
      <c r="F98" s="30" t="s">
        <v>55</v>
      </c>
      <c r="G98" s="30" t="s">
        <v>25</v>
      </c>
      <c r="H98" s="31" t="s">
        <v>53</v>
      </c>
      <c r="I98" s="2">
        <v>145</v>
      </c>
    </row>
    <row r="99" spans="1:9" s="59" customFormat="1" ht="27.75" customHeight="1">
      <c r="A99" s="12"/>
      <c r="B99" s="9" t="s">
        <v>213</v>
      </c>
      <c r="C99" s="30" t="s">
        <v>51</v>
      </c>
      <c r="D99" s="30" t="s">
        <v>56</v>
      </c>
      <c r="E99" s="30" t="s">
        <v>215</v>
      </c>
      <c r="F99" s="30" t="s">
        <v>55</v>
      </c>
      <c r="G99" s="30" t="s">
        <v>25</v>
      </c>
      <c r="H99" s="31" t="s">
        <v>53</v>
      </c>
      <c r="I99" s="2">
        <v>14.5</v>
      </c>
    </row>
    <row r="100" spans="1:9" s="59" customFormat="1" ht="25.5">
      <c r="A100" s="12"/>
      <c r="B100" s="9" t="s">
        <v>258</v>
      </c>
      <c r="C100" s="30" t="s">
        <v>51</v>
      </c>
      <c r="D100" s="30" t="s">
        <v>56</v>
      </c>
      <c r="E100" s="30" t="s">
        <v>235</v>
      </c>
      <c r="F100" s="30" t="s">
        <v>55</v>
      </c>
      <c r="G100" s="30" t="s">
        <v>25</v>
      </c>
      <c r="H100" s="31" t="s">
        <v>53</v>
      </c>
      <c r="I100" s="2">
        <v>10</v>
      </c>
    </row>
    <row r="101" spans="1:9" s="59" customFormat="1" ht="25.5">
      <c r="A101" s="12"/>
      <c r="B101" s="9" t="s">
        <v>117</v>
      </c>
      <c r="C101" s="30" t="s">
        <v>51</v>
      </c>
      <c r="D101" s="30" t="s">
        <v>56</v>
      </c>
      <c r="E101" s="30" t="s">
        <v>113</v>
      </c>
      <c r="F101" s="30" t="s">
        <v>55</v>
      </c>
      <c r="G101" s="30" t="s">
        <v>25</v>
      </c>
      <c r="H101" s="31" t="s">
        <v>53</v>
      </c>
      <c r="I101" s="2">
        <v>1</v>
      </c>
    </row>
    <row r="102" spans="1:9" s="59" customFormat="1" ht="38.25">
      <c r="A102" s="12"/>
      <c r="B102" s="9" t="s">
        <v>259</v>
      </c>
      <c r="C102" s="30" t="s">
        <v>51</v>
      </c>
      <c r="D102" s="30" t="s">
        <v>56</v>
      </c>
      <c r="E102" s="30" t="s">
        <v>236</v>
      </c>
      <c r="F102" s="30" t="s">
        <v>26</v>
      </c>
      <c r="G102" s="30" t="s">
        <v>25</v>
      </c>
      <c r="H102" s="31" t="s">
        <v>53</v>
      </c>
      <c r="I102" s="2">
        <v>10</v>
      </c>
    </row>
    <row r="103" spans="1:9" s="59" customFormat="1" ht="38.25">
      <c r="A103" s="12"/>
      <c r="B103" s="9" t="s">
        <v>58</v>
      </c>
      <c r="C103" s="30" t="s">
        <v>51</v>
      </c>
      <c r="D103" s="30" t="s">
        <v>56</v>
      </c>
      <c r="E103" s="30" t="s">
        <v>57</v>
      </c>
      <c r="F103" s="30" t="s">
        <v>55</v>
      </c>
      <c r="G103" s="30" t="s">
        <v>25</v>
      </c>
      <c r="H103" s="31" t="s">
        <v>53</v>
      </c>
      <c r="I103" s="3">
        <v>566.9</v>
      </c>
    </row>
    <row r="104" spans="1:9" s="59" customFormat="1" ht="38.25">
      <c r="A104" s="12"/>
      <c r="B104" s="9" t="s">
        <v>150</v>
      </c>
      <c r="C104" s="30" t="s">
        <v>51</v>
      </c>
      <c r="D104" s="30" t="s">
        <v>56</v>
      </c>
      <c r="E104" s="30" t="s">
        <v>143</v>
      </c>
      <c r="F104" s="30" t="s">
        <v>55</v>
      </c>
      <c r="G104" s="30" t="s">
        <v>25</v>
      </c>
      <c r="H104" s="31" t="s">
        <v>53</v>
      </c>
      <c r="I104" s="3">
        <v>18</v>
      </c>
    </row>
    <row r="105" spans="1:9" s="59" customFormat="1" ht="25.5">
      <c r="A105" s="12"/>
      <c r="B105" s="9" t="s">
        <v>114</v>
      </c>
      <c r="C105" s="30" t="s">
        <v>51</v>
      </c>
      <c r="D105" s="30" t="s">
        <v>56</v>
      </c>
      <c r="E105" s="30" t="s">
        <v>102</v>
      </c>
      <c r="F105" s="30" t="s">
        <v>26</v>
      </c>
      <c r="G105" s="30" t="s">
        <v>25</v>
      </c>
      <c r="H105" s="31" t="s">
        <v>53</v>
      </c>
      <c r="I105" s="3">
        <v>179.3</v>
      </c>
    </row>
    <row r="106" spans="1:9" s="18" customFormat="1" ht="34.5" customHeight="1">
      <c r="A106" s="16" t="s">
        <v>88</v>
      </c>
      <c r="B106" s="74" t="s">
        <v>165</v>
      </c>
      <c r="C106" s="74"/>
      <c r="D106" s="74"/>
      <c r="E106" s="74"/>
      <c r="F106" s="74"/>
      <c r="G106" s="74"/>
      <c r="H106" s="74"/>
      <c r="I106" s="17">
        <f>I107+I109+I115+I117+I121+I124</f>
        <v>121896.2</v>
      </c>
    </row>
    <row r="107" spans="1:9" s="4" customFormat="1" ht="12.75">
      <c r="A107" s="13"/>
      <c r="B107" s="8" t="s">
        <v>74</v>
      </c>
      <c r="C107" s="27" t="s">
        <v>51</v>
      </c>
      <c r="D107" s="27" t="s">
        <v>73</v>
      </c>
      <c r="E107" s="27" t="s">
        <v>48</v>
      </c>
      <c r="F107" s="27" t="s">
        <v>31</v>
      </c>
      <c r="G107" s="27" t="s">
        <v>25</v>
      </c>
      <c r="H107" s="28" t="s">
        <v>47</v>
      </c>
      <c r="I107" s="5">
        <f>I108</f>
        <v>0.7</v>
      </c>
    </row>
    <row r="108" spans="1:9" s="59" customFormat="1" ht="25.5">
      <c r="A108" s="12"/>
      <c r="B108" s="9" t="s">
        <v>260</v>
      </c>
      <c r="C108" s="30" t="s">
        <v>51</v>
      </c>
      <c r="D108" s="30" t="s">
        <v>73</v>
      </c>
      <c r="E108" s="30" t="s">
        <v>91</v>
      </c>
      <c r="F108" s="30" t="s">
        <v>55</v>
      </c>
      <c r="G108" s="30" t="s">
        <v>25</v>
      </c>
      <c r="H108" s="31" t="s">
        <v>72</v>
      </c>
      <c r="I108" s="3">
        <v>0.7</v>
      </c>
    </row>
    <row r="109" spans="1:9" s="4" customFormat="1" ht="25.5">
      <c r="A109" s="13"/>
      <c r="B109" s="8" t="s">
        <v>69</v>
      </c>
      <c r="C109" s="27" t="s">
        <v>51</v>
      </c>
      <c r="D109" s="27" t="s">
        <v>68</v>
      </c>
      <c r="E109" s="27" t="s">
        <v>48</v>
      </c>
      <c r="F109" s="27" t="s">
        <v>31</v>
      </c>
      <c r="G109" s="27" t="s">
        <v>25</v>
      </c>
      <c r="H109" s="28" t="s">
        <v>47</v>
      </c>
      <c r="I109" s="5">
        <f>SUM(I110:I114)</f>
        <v>68352.3</v>
      </c>
    </row>
    <row r="110" spans="1:9" ht="38.25">
      <c r="A110" s="14"/>
      <c r="B110" s="9" t="s">
        <v>140</v>
      </c>
      <c r="C110" s="30" t="s">
        <v>51</v>
      </c>
      <c r="D110" s="30" t="s">
        <v>68</v>
      </c>
      <c r="E110" s="30" t="s">
        <v>95</v>
      </c>
      <c r="F110" s="30" t="s">
        <v>26</v>
      </c>
      <c r="G110" s="30" t="s">
        <v>25</v>
      </c>
      <c r="H110" s="31" t="s">
        <v>64</v>
      </c>
      <c r="I110" s="2">
        <v>131.5</v>
      </c>
    </row>
    <row r="111" spans="1:9" ht="51">
      <c r="A111" s="14"/>
      <c r="B111" s="9" t="s">
        <v>154</v>
      </c>
      <c r="C111" s="30" t="s">
        <v>51</v>
      </c>
      <c r="D111" s="30" t="s">
        <v>68</v>
      </c>
      <c r="E111" s="30" t="s">
        <v>153</v>
      </c>
      <c r="F111" s="30" t="s">
        <v>26</v>
      </c>
      <c r="G111" s="30" t="s">
        <v>25</v>
      </c>
      <c r="H111" s="31" t="s">
        <v>64</v>
      </c>
      <c r="I111" s="2">
        <v>42976.9</v>
      </c>
    </row>
    <row r="112" spans="1:9" ht="51">
      <c r="A112" s="14"/>
      <c r="B112" s="9" t="s">
        <v>155</v>
      </c>
      <c r="C112" s="30" t="s">
        <v>51</v>
      </c>
      <c r="D112" s="30" t="s">
        <v>68</v>
      </c>
      <c r="E112" s="30" t="s">
        <v>144</v>
      </c>
      <c r="F112" s="30" t="s">
        <v>26</v>
      </c>
      <c r="G112" s="30" t="s">
        <v>25</v>
      </c>
      <c r="H112" s="31" t="s">
        <v>64</v>
      </c>
      <c r="I112" s="2">
        <v>638.9</v>
      </c>
    </row>
    <row r="113" spans="1:9" ht="25.5">
      <c r="A113" s="14"/>
      <c r="B113" s="9" t="s">
        <v>261</v>
      </c>
      <c r="C113" s="30" t="s">
        <v>51</v>
      </c>
      <c r="D113" s="30" t="s">
        <v>68</v>
      </c>
      <c r="E113" s="30" t="s">
        <v>237</v>
      </c>
      <c r="F113" s="30" t="s">
        <v>26</v>
      </c>
      <c r="G113" s="30" t="s">
        <v>25</v>
      </c>
      <c r="H113" s="31" t="s">
        <v>64</v>
      </c>
      <c r="I113" s="2">
        <v>23556.8</v>
      </c>
    </row>
    <row r="114" spans="1:9" ht="38.25">
      <c r="A114" s="14"/>
      <c r="B114" s="9" t="s">
        <v>174</v>
      </c>
      <c r="C114" s="30" t="s">
        <v>51</v>
      </c>
      <c r="D114" s="30" t="s">
        <v>68</v>
      </c>
      <c r="E114" s="30" t="s">
        <v>132</v>
      </c>
      <c r="F114" s="30" t="s">
        <v>26</v>
      </c>
      <c r="G114" s="30" t="s">
        <v>25</v>
      </c>
      <c r="H114" s="31" t="s">
        <v>64</v>
      </c>
      <c r="I114" s="2">
        <v>1048.2</v>
      </c>
    </row>
    <row r="115" spans="1:9" s="59" customFormat="1" ht="25.5">
      <c r="A115" s="12"/>
      <c r="B115" s="8" t="s">
        <v>229</v>
      </c>
      <c r="C115" s="27" t="s">
        <v>51</v>
      </c>
      <c r="D115" s="27" t="s">
        <v>83</v>
      </c>
      <c r="E115" s="27" t="s">
        <v>48</v>
      </c>
      <c r="F115" s="27" t="s">
        <v>31</v>
      </c>
      <c r="G115" s="27" t="s">
        <v>25</v>
      </c>
      <c r="H115" s="28" t="s">
        <v>47</v>
      </c>
      <c r="I115" s="5">
        <f>I116</f>
        <v>0.2</v>
      </c>
    </row>
    <row r="116" spans="1:9" s="59" customFormat="1" ht="12.75">
      <c r="A116" s="12"/>
      <c r="B116" s="9" t="s">
        <v>255</v>
      </c>
      <c r="C116" s="30" t="s">
        <v>51</v>
      </c>
      <c r="D116" s="30" t="s">
        <v>83</v>
      </c>
      <c r="E116" s="30" t="s">
        <v>147</v>
      </c>
      <c r="F116" s="30" t="s">
        <v>26</v>
      </c>
      <c r="G116" s="30" t="s">
        <v>25</v>
      </c>
      <c r="H116" s="31" t="s">
        <v>112</v>
      </c>
      <c r="I116" s="2">
        <v>0.2</v>
      </c>
    </row>
    <row r="117" spans="1:9" s="4" customFormat="1" ht="25.5">
      <c r="A117" s="13"/>
      <c r="B117" s="8" t="s">
        <v>63</v>
      </c>
      <c r="C117" s="27" t="s">
        <v>51</v>
      </c>
      <c r="D117" s="27" t="s">
        <v>62</v>
      </c>
      <c r="E117" s="27" t="s">
        <v>48</v>
      </c>
      <c r="F117" s="27" t="s">
        <v>31</v>
      </c>
      <c r="G117" s="27" t="s">
        <v>25</v>
      </c>
      <c r="H117" s="28" t="s">
        <v>47</v>
      </c>
      <c r="I117" s="5">
        <f>SUM(I118:I120)</f>
        <v>46542.799999999996</v>
      </c>
    </row>
    <row r="118" spans="1:9" s="59" customFormat="1" ht="12.75">
      <c r="A118" s="12"/>
      <c r="B118" s="9" t="s">
        <v>262</v>
      </c>
      <c r="C118" s="30" t="s">
        <v>51</v>
      </c>
      <c r="D118" s="30" t="s">
        <v>62</v>
      </c>
      <c r="E118" s="30" t="s">
        <v>95</v>
      </c>
      <c r="F118" s="30" t="s">
        <v>26</v>
      </c>
      <c r="G118" s="30" t="s">
        <v>25</v>
      </c>
      <c r="H118" s="31" t="s">
        <v>61</v>
      </c>
      <c r="I118" s="3">
        <v>429</v>
      </c>
    </row>
    <row r="119" spans="1:9" s="59" customFormat="1" ht="63.75">
      <c r="A119" s="12"/>
      <c r="B119" s="9" t="s">
        <v>263</v>
      </c>
      <c r="C119" s="30" t="s">
        <v>51</v>
      </c>
      <c r="D119" s="30" t="s">
        <v>62</v>
      </c>
      <c r="E119" s="30" t="s">
        <v>145</v>
      </c>
      <c r="F119" s="30" t="s">
        <v>26</v>
      </c>
      <c r="G119" s="30" t="s">
        <v>25</v>
      </c>
      <c r="H119" s="31" t="s">
        <v>61</v>
      </c>
      <c r="I119" s="3">
        <v>39290.7</v>
      </c>
    </row>
    <row r="120" spans="1:9" s="59" customFormat="1" ht="27.75" customHeight="1">
      <c r="A120" s="12"/>
      <c r="B120" s="9" t="s">
        <v>175</v>
      </c>
      <c r="C120" s="30" t="s">
        <v>51</v>
      </c>
      <c r="D120" s="30" t="s">
        <v>62</v>
      </c>
      <c r="E120" s="30" t="s">
        <v>131</v>
      </c>
      <c r="F120" s="30" t="s">
        <v>26</v>
      </c>
      <c r="G120" s="30" t="s">
        <v>25</v>
      </c>
      <c r="H120" s="31" t="s">
        <v>123</v>
      </c>
      <c r="I120" s="3">
        <v>6823.1</v>
      </c>
    </row>
    <row r="121" spans="1:9" s="59" customFormat="1" ht="12.75">
      <c r="A121" s="12"/>
      <c r="B121" s="38" t="s">
        <v>52</v>
      </c>
      <c r="C121" s="47" t="s">
        <v>51</v>
      </c>
      <c r="D121" s="43" t="s">
        <v>50</v>
      </c>
      <c r="E121" s="43" t="s">
        <v>48</v>
      </c>
      <c r="F121" s="43" t="s">
        <v>31</v>
      </c>
      <c r="G121" s="43" t="s">
        <v>25</v>
      </c>
      <c r="H121" s="44" t="s">
        <v>47</v>
      </c>
      <c r="I121" s="5">
        <f>I122+I123</f>
        <v>7.299999999999997</v>
      </c>
    </row>
    <row r="122" spans="1:9" s="59" customFormat="1" ht="12.75">
      <c r="A122" s="12"/>
      <c r="B122" s="24" t="s">
        <v>151</v>
      </c>
      <c r="C122" s="39" t="s">
        <v>51</v>
      </c>
      <c r="D122" s="40" t="s">
        <v>50</v>
      </c>
      <c r="E122" s="40" t="s">
        <v>95</v>
      </c>
      <c r="F122" s="40" t="s">
        <v>26</v>
      </c>
      <c r="G122" s="40" t="s">
        <v>25</v>
      </c>
      <c r="H122" s="41" t="s">
        <v>49</v>
      </c>
      <c r="I122" s="2">
        <v>-27.6</v>
      </c>
    </row>
    <row r="123" spans="1:9" s="59" customFormat="1" ht="12.75">
      <c r="A123" s="12"/>
      <c r="B123" s="24" t="s">
        <v>116</v>
      </c>
      <c r="C123" s="29" t="s">
        <v>51</v>
      </c>
      <c r="D123" s="30" t="s">
        <v>50</v>
      </c>
      <c r="E123" s="30" t="s">
        <v>107</v>
      </c>
      <c r="F123" s="30" t="s">
        <v>26</v>
      </c>
      <c r="G123" s="30" t="s">
        <v>25</v>
      </c>
      <c r="H123" s="31" t="s">
        <v>49</v>
      </c>
      <c r="I123" s="2">
        <v>34.9</v>
      </c>
    </row>
    <row r="124" spans="1:9" s="59" customFormat="1" ht="25.5">
      <c r="A124" s="12"/>
      <c r="B124" s="10" t="s">
        <v>127</v>
      </c>
      <c r="C124" s="32" t="s">
        <v>29</v>
      </c>
      <c r="D124" s="32" t="s">
        <v>28</v>
      </c>
      <c r="E124" s="32" t="s">
        <v>48</v>
      </c>
      <c r="F124" s="32" t="s">
        <v>31</v>
      </c>
      <c r="G124" s="32" t="s">
        <v>25</v>
      </c>
      <c r="H124" s="33" t="s">
        <v>47</v>
      </c>
      <c r="I124" s="19">
        <f>I125</f>
        <v>6992.9</v>
      </c>
    </row>
    <row r="125" spans="1:9" s="59" customFormat="1" ht="39" customHeight="1">
      <c r="A125" s="12"/>
      <c r="B125" s="24" t="s">
        <v>264</v>
      </c>
      <c r="C125" s="29" t="s">
        <v>29</v>
      </c>
      <c r="D125" s="30" t="s">
        <v>28</v>
      </c>
      <c r="E125" s="30" t="s">
        <v>19</v>
      </c>
      <c r="F125" s="30" t="s">
        <v>26</v>
      </c>
      <c r="G125" s="30" t="s">
        <v>25</v>
      </c>
      <c r="H125" s="31" t="s">
        <v>24</v>
      </c>
      <c r="I125" s="2">
        <v>6992.9</v>
      </c>
    </row>
    <row r="126" spans="1:9" s="59" customFormat="1" ht="34.5" customHeight="1">
      <c r="A126" s="16" t="s">
        <v>103</v>
      </c>
      <c r="B126" s="74" t="s">
        <v>231</v>
      </c>
      <c r="C126" s="74"/>
      <c r="D126" s="74"/>
      <c r="E126" s="74"/>
      <c r="F126" s="74"/>
      <c r="G126" s="74"/>
      <c r="H126" s="74"/>
      <c r="I126" s="17">
        <f>I127</f>
        <v>39.1</v>
      </c>
    </row>
    <row r="127" spans="1:9" s="59" customFormat="1" ht="12.75">
      <c r="A127" s="12"/>
      <c r="B127" s="8" t="s">
        <v>60</v>
      </c>
      <c r="C127" s="27" t="s">
        <v>51</v>
      </c>
      <c r="D127" s="27" t="s">
        <v>56</v>
      </c>
      <c r="E127" s="27" t="s">
        <v>48</v>
      </c>
      <c r="F127" s="27" t="s">
        <v>31</v>
      </c>
      <c r="G127" s="27" t="s">
        <v>25</v>
      </c>
      <c r="H127" s="28" t="s">
        <v>47</v>
      </c>
      <c r="I127" s="19">
        <f>I128+I129</f>
        <v>39.1</v>
      </c>
    </row>
    <row r="128" spans="1:9" s="59" customFormat="1" ht="38.25">
      <c r="A128" s="12"/>
      <c r="B128" s="9" t="s">
        <v>150</v>
      </c>
      <c r="C128" s="30" t="s">
        <v>51</v>
      </c>
      <c r="D128" s="30" t="s">
        <v>56</v>
      </c>
      <c r="E128" s="30" t="s">
        <v>143</v>
      </c>
      <c r="F128" s="30" t="s">
        <v>55</v>
      </c>
      <c r="G128" s="30" t="s">
        <v>25</v>
      </c>
      <c r="H128" s="31" t="s">
        <v>53</v>
      </c>
      <c r="I128" s="3">
        <v>19.3</v>
      </c>
    </row>
    <row r="129" spans="1:9" s="59" customFormat="1" ht="25.5">
      <c r="A129" s="12"/>
      <c r="B129" s="9" t="s">
        <v>114</v>
      </c>
      <c r="C129" s="30" t="s">
        <v>51</v>
      </c>
      <c r="D129" s="30" t="s">
        <v>56</v>
      </c>
      <c r="E129" s="30" t="s">
        <v>102</v>
      </c>
      <c r="F129" s="30" t="s">
        <v>26</v>
      </c>
      <c r="G129" s="30" t="s">
        <v>25</v>
      </c>
      <c r="H129" s="31" t="s">
        <v>53</v>
      </c>
      <c r="I129" s="3">
        <v>19.8</v>
      </c>
    </row>
    <row r="130" spans="1:9" s="18" customFormat="1" ht="15.75">
      <c r="A130" s="16" t="s">
        <v>86</v>
      </c>
      <c r="B130" s="74" t="s">
        <v>87</v>
      </c>
      <c r="C130" s="74"/>
      <c r="D130" s="74"/>
      <c r="E130" s="74"/>
      <c r="F130" s="74"/>
      <c r="G130" s="74"/>
      <c r="H130" s="74"/>
      <c r="I130" s="17">
        <f>I131+I137+I142+I146+I148+I151</f>
        <v>595520.5000000002</v>
      </c>
    </row>
    <row r="131" spans="1:9" s="4" customFormat="1" ht="12.75">
      <c r="A131" s="13"/>
      <c r="B131" s="8" t="s">
        <v>81</v>
      </c>
      <c r="C131" s="27">
        <v>1</v>
      </c>
      <c r="D131" s="27" t="s">
        <v>55</v>
      </c>
      <c r="E131" s="27" t="s">
        <v>48</v>
      </c>
      <c r="F131" s="27" t="s">
        <v>31</v>
      </c>
      <c r="G131" s="27" t="s">
        <v>25</v>
      </c>
      <c r="H131" s="28" t="s">
        <v>47</v>
      </c>
      <c r="I131" s="5">
        <f>I132</f>
        <v>436470.4</v>
      </c>
    </row>
    <row r="132" spans="1:9" ht="12.75">
      <c r="A132" s="14"/>
      <c r="B132" s="9" t="s">
        <v>80</v>
      </c>
      <c r="C132" s="30" t="s">
        <v>51</v>
      </c>
      <c r="D132" s="30" t="s">
        <v>55</v>
      </c>
      <c r="E132" s="30" t="s">
        <v>45</v>
      </c>
      <c r="F132" s="30" t="s">
        <v>55</v>
      </c>
      <c r="G132" s="30" t="s">
        <v>25</v>
      </c>
      <c r="H132" s="31" t="s">
        <v>72</v>
      </c>
      <c r="I132" s="2">
        <f>I133+I134+I135+I136</f>
        <v>436470.4</v>
      </c>
    </row>
    <row r="133" spans="1:9" ht="51">
      <c r="A133" s="14"/>
      <c r="B133" s="9" t="s">
        <v>184</v>
      </c>
      <c r="C133" s="30" t="s">
        <v>51</v>
      </c>
      <c r="D133" s="30" t="s">
        <v>55</v>
      </c>
      <c r="E133" s="30" t="s">
        <v>133</v>
      </c>
      <c r="F133" s="30" t="s">
        <v>55</v>
      </c>
      <c r="G133" s="30" t="s">
        <v>25</v>
      </c>
      <c r="H133" s="31" t="s">
        <v>72</v>
      </c>
      <c r="I133" s="2">
        <v>407476.7</v>
      </c>
    </row>
    <row r="134" spans="1:9" ht="76.5">
      <c r="A134" s="14"/>
      <c r="B134" s="9" t="s">
        <v>265</v>
      </c>
      <c r="C134" s="30" t="s">
        <v>51</v>
      </c>
      <c r="D134" s="30" t="s">
        <v>55</v>
      </c>
      <c r="E134" s="30" t="s">
        <v>148</v>
      </c>
      <c r="F134" s="30" t="s">
        <v>55</v>
      </c>
      <c r="G134" s="30" t="s">
        <v>25</v>
      </c>
      <c r="H134" s="31" t="s">
        <v>72</v>
      </c>
      <c r="I134" s="2">
        <v>26902.3</v>
      </c>
    </row>
    <row r="135" spans="1:9" ht="25.5">
      <c r="A135" s="14"/>
      <c r="B135" s="9" t="s">
        <v>266</v>
      </c>
      <c r="C135" s="30" t="s">
        <v>51</v>
      </c>
      <c r="D135" s="30" t="s">
        <v>55</v>
      </c>
      <c r="E135" s="30" t="s">
        <v>21</v>
      </c>
      <c r="F135" s="30" t="s">
        <v>55</v>
      </c>
      <c r="G135" s="30" t="s">
        <v>25</v>
      </c>
      <c r="H135" s="31" t="s">
        <v>72</v>
      </c>
      <c r="I135" s="2">
        <v>1994.4</v>
      </c>
    </row>
    <row r="136" spans="1:9" ht="63.75">
      <c r="A136" s="14"/>
      <c r="B136" s="9" t="s">
        <v>267</v>
      </c>
      <c r="C136" s="30" t="s">
        <v>51</v>
      </c>
      <c r="D136" s="30" t="s">
        <v>55</v>
      </c>
      <c r="E136" s="30" t="s">
        <v>22</v>
      </c>
      <c r="F136" s="30" t="s">
        <v>55</v>
      </c>
      <c r="G136" s="30" t="s">
        <v>25</v>
      </c>
      <c r="H136" s="31" t="s">
        <v>72</v>
      </c>
      <c r="I136" s="2">
        <v>97</v>
      </c>
    </row>
    <row r="137" spans="1:9" s="4" customFormat="1" ht="12.75">
      <c r="A137" s="13"/>
      <c r="B137" s="8" t="s">
        <v>79</v>
      </c>
      <c r="C137" s="27" t="s">
        <v>51</v>
      </c>
      <c r="D137" s="27" t="s">
        <v>77</v>
      </c>
      <c r="E137" s="27" t="s">
        <v>48</v>
      </c>
      <c r="F137" s="27" t="s">
        <v>31</v>
      </c>
      <c r="G137" s="27" t="s">
        <v>25</v>
      </c>
      <c r="H137" s="28" t="s">
        <v>47</v>
      </c>
      <c r="I137" s="5">
        <f>SUM(I138:I141)</f>
        <v>95023.70000000001</v>
      </c>
    </row>
    <row r="138" spans="1:9" ht="12.75">
      <c r="A138" s="14"/>
      <c r="B138" s="9" t="s">
        <v>78</v>
      </c>
      <c r="C138" s="30" t="s">
        <v>51</v>
      </c>
      <c r="D138" s="30" t="s">
        <v>77</v>
      </c>
      <c r="E138" s="30" t="s">
        <v>133</v>
      </c>
      <c r="F138" s="30" t="s">
        <v>28</v>
      </c>
      <c r="G138" s="30" t="s">
        <v>25</v>
      </c>
      <c r="H138" s="31" t="s">
        <v>72</v>
      </c>
      <c r="I138" s="2">
        <v>94429.8</v>
      </c>
    </row>
    <row r="139" spans="1:9" ht="25.5">
      <c r="A139" s="14"/>
      <c r="B139" s="9" t="s">
        <v>223</v>
      </c>
      <c r="C139" s="30" t="s">
        <v>51</v>
      </c>
      <c r="D139" s="30" t="s">
        <v>77</v>
      </c>
      <c r="E139" s="30" t="s">
        <v>148</v>
      </c>
      <c r="F139" s="30" t="s">
        <v>28</v>
      </c>
      <c r="G139" s="30" t="s">
        <v>25</v>
      </c>
      <c r="H139" s="31" t="s">
        <v>72</v>
      </c>
      <c r="I139" s="2">
        <v>44.3</v>
      </c>
    </row>
    <row r="140" spans="1:9" ht="12.75">
      <c r="A140" s="14"/>
      <c r="B140" s="9" t="s">
        <v>128</v>
      </c>
      <c r="C140" s="30" t="s">
        <v>51</v>
      </c>
      <c r="D140" s="30" t="s">
        <v>77</v>
      </c>
      <c r="E140" s="30" t="s">
        <v>90</v>
      </c>
      <c r="F140" s="30" t="s">
        <v>55</v>
      </c>
      <c r="G140" s="30" t="s">
        <v>25</v>
      </c>
      <c r="H140" s="31" t="s">
        <v>72</v>
      </c>
      <c r="I140" s="2">
        <v>51</v>
      </c>
    </row>
    <row r="141" spans="1:9" ht="25.5">
      <c r="A141" s="14"/>
      <c r="B141" s="9" t="s">
        <v>268</v>
      </c>
      <c r="C141" s="30" t="s">
        <v>51</v>
      </c>
      <c r="D141" s="30" t="s">
        <v>77</v>
      </c>
      <c r="E141" s="30" t="s">
        <v>14</v>
      </c>
      <c r="F141" s="30" t="s">
        <v>28</v>
      </c>
      <c r="G141" s="30" t="s">
        <v>25</v>
      </c>
      <c r="H141" s="31" t="s">
        <v>72</v>
      </c>
      <c r="I141" s="2">
        <v>498.6</v>
      </c>
    </row>
    <row r="142" spans="1:9" s="4" customFormat="1" ht="12.75">
      <c r="A142" s="13"/>
      <c r="B142" s="8" t="s">
        <v>76</v>
      </c>
      <c r="C142" s="27" t="s">
        <v>51</v>
      </c>
      <c r="D142" s="27" t="s">
        <v>75</v>
      </c>
      <c r="E142" s="27" t="s">
        <v>48</v>
      </c>
      <c r="F142" s="27" t="s">
        <v>31</v>
      </c>
      <c r="G142" s="27" t="s">
        <v>25</v>
      </c>
      <c r="H142" s="28" t="s">
        <v>47</v>
      </c>
      <c r="I142" s="5">
        <f>I143+I144+I145</f>
        <v>47922.799999999996</v>
      </c>
    </row>
    <row r="143" spans="1:9" ht="25.5">
      <c r="A143" s="14"/>
      <c r="B143" s="9" t="s">
        <v>269</v>
      </c>
      <c r="C143" s="30" t="s">
        <v>51</v>
      </c>
      <c r="D143" s="30" t="s">
        <v>75</v>
      </c>
      <c r="E143" s="30" t="s">
        <v>23</v>
      </c>
      <c r="F143" s="30" t="s">
        <v>26</v>
      </c>
      <c r="G143" s="30" t="s">
        <v>25</v>
      </c>
      <c r="H143" s="31" t="s">
        <v>72</v>
      </c>
      <c r="I143" s="2">
        <v>11688.8</v>
      </c>
    </row>
    <row r="144" spans="1:9" ht="25.5">
      <c r="A144" s="14"/>
      <c r="B144" s="9" t="s">
        <v>270</v>
      </c>
      <c r="C144" s="30" t="s">
        <v>51</v>
      </c>
      <c r="D144" s="30" t="s">
        <v>75</v>
      </c>
      <c r="E144" s="30" t="s">
        <v>238</v>
      </c>
      <c r="F144" s="30" t="s">
        <v>26</v>
      </c>
      <c r="G144" s="30" t="s">
        <v>25</v>
      </c>
      <c r="H144" s="31" t="s">
        <v>72</v>
      </c>
      <c r="I144" s="2">
        <v>23878.9</v>
      </c>
    </row>
    <row r="145" spans="1:9" ht="25.5">
      <c r="A145" s="14"/>
      <c r="B145" s="9" t="s">
        <v>271</v>
      </c>
      <c r="C145" s="30" t="s">
        <v>51</v>
      </c>
      <c r="D145" s="30" t="s">
        <v>75</v>
      </c>
      <c r="E145" s="30" t="s">
        <v>239</v>
      </c>
      <c r="F145" s="30" t="s">
        <v>26</v>
      </c>
      <c r="G145" s="30" t="s">
        <v>25</v>
      </c>
      <c r="H145" s="31" t="s">
        <v>72</v>
      </c>
      <c r="I145" s="2">
        <v>12355.1</v>
      </c>
    </row>
    <row r="146" spans="1:9" s="4" customFormat="1" ht="12.75">
      <c r="A146" s="13"/>
      <c r="B146" s="8" t="s">
        <v>74</v>
      </c>
      <c r="C146" s="27" t="s">
        <v>51</v>
      </c>
      <c r="D146" s="27" t="s">
        <v>73</v>
      </c>
      <c r="E146" s="27" t="s">
        <v>48</v>
      </c>
      <c r="F146" s="27" t="s">
        <v>31</v>
      </c>
      <c r="G146" s="27" t="s">
        <v>25</v>
      </c>
      <c r="H146" s="28" t="s">
        <v>47</v>
      </c>
      <c r="I146" s="5">
        <f>I147</f>
        <v>15595.3</v>
      </c>
    </row>
    <row r="147" spans="1:9" s="4" customFormat="1" ht="38.25">
      <c r="A147" s="13"/>
      <c r="B147" s="9" t="s">
        <v>89</v>
      </c>
      <c r="C147" s="30" t="s">
        <v>51</v>
      </c>
      <c r="D147" s="30" t="s">
        <v>73</v>
      </c>
      <c r="E147" s="30" t="s">
        <v>90</v>
      </c>
      <c r="F147" s="30" t="s">
        <v>55</v>
      </c>
      <c r="G147" s="30" t="s">
        <v>25</v>
      </c>
      <c r="H147" s="31" t="s">
        <v>72</v>
      </c>
      <c r="I147" s="2">
        <v>15595.3</v>
      </c>
    </row>
    <row r="148" spans="1:9" s="4" customFormat="1" ht="25.5">
      <c r="A148" s="13"/>
      <c r="B148" s="8" t="s">
        <v>71</v>
      </c>
      <c r="C148" s="27" t="s">
        <v>51</v>
      </c>
      <c r="D148" s="27" t="s">
        <v>70</v>
      </c>
      <c r="E148" s="27" t="s">
        <v>48</v>
      </c>
      <c r="F148" s="27" t="s">
        <v>31</v>
      </c>
      <c r="G148" s="27" t="s">
        <v>25</v>
      </c>
      <c r="H148" s="28" t="s">
        <v>47</v>
      </c>
      <c r="I148" s="5">
        <f>I149+I150</f>
        <v>7.5</v>
      </c>
    </row>
    <row r="149" spans="1:9" s="4" customFormat="1" ht="25.5">
      <c r="A149" s="13"/>
      <c r="B149" s="9" t="s">
        <v>156</v>
      </c>
      <c r="C149" s="30" t="s">
        <v>51</v>
      </c>
      <c r="D149" s="30" t="s">
        <v>70</v>
      </c>
      <c r="E149" s="30" t="s">
        <v>157</v>
      </c>
      <c r="F149" s="30" t="s">
        <v>26</v>
      </c>
      <c r="G149" s="30" t="s">
        <v>25</v>
      </c>
      <c r="H149" s="31" t="s">
        <v>72</v>
      </c>
      <c r="I149" s="2">
        <v>7.4</v>
      </c>
    </row>
    <row r="150" spans="1:9" s="4" customFormat="1" ht="38.25">
      <c r="A150" s="13"/>
      <c r="B150" s="9" t="s">
        <v>172</v>
      </c>
      <c r="C150" s="30" t="s">
        <v>51</v>
      </c>
      <c r="D150" s="30" t="s">
        <v>70</v>
      </c>
      <c r="E150" s="30" t="s">
        <v>173</v>
      </c>
      <c r="F150" s="30" t="s">
        <v>26</v>
      </c>
      <c r="G150" s="30" t="s">
        <v>25</v>
      </c>
      <c r="H150" s="31" t="s">
        <v>72</v>
      </c>
      <c r="I150" s="2">
        <v>0.1</v>
      </c>
    </row>
    <row r="151" spans="1:9" s="4" customFormat="1" ht="12.75">
      <c r="A151" s="13"/>
      <c r="B151" s="8" t="s">
        <v>60</v>
      </c>
      <c r="C151" s="27" t="s">
        <v>51</v>
      </c>
      <c r="D151" s="27" t="s">
        <v>56</v>
      </c>
      <c r="E151" s="27" t="s">
        <v>48</v>
      </c>
      <c r="F151" s="27" t="s">
        <v>31</v>
      </c>
      <c r="G151" s="27" t="s">
        <v>25</v>
      </c>
      <c r="H151" s="28" t="s">
        <v>47</v>
      </c>
      <c r="I151" s="5">
        <f>I152+I153+I154+I155+I156</f>
        <v>500.8</v>
      </c>
    </row>
    <row r="152" spans="1:9" s="4" customFormat="1" ht="51">
      <c r="A152" s="13"/>
      <c r="B152" s="9" t="s">
        <v>232</v>
      </c>
      <c r="C152" s="30" t="s">
        <v>51</v>
      </c>
      <c r="D152" s="30" t="s">
        <v>56</v>
      </c>
      <c r="E152" s="30" t="s">
        <v>90</v>
      </c>
      <c r="F152" s="30" t="s">
        <v>55</v>
      </c>
      <c r="G152" s="30" t="s">
        <v>25</v>
      </c>
      <c r="H152" s="31" t="s">
        <v>53</v>
      </c>
      <c r="I152" s="2">
        <v>101.5</v>
      </c>
    </row>
    <row r="153" spans="1:9" s="4" customFormat="1" ht="38.25">
      <c r="A153" s="13"/>
      <c r="B153" s="9" t="s">
        <v>158</v>
      </c>
      <c r="C153" s="30" t="s">
        <v>51</v>
      </c>
      <c r="D153" s="30" t="s">
        <v>56</v>
      </c>
      <c r="E153" s="30" t="s">
        <v>130</v>
      </c>
      <c r="F153" s="30" t="s">
        <v>55</v>
      </c>
      <c r="G153" s="30" t="s">
        <v>25</v>
      </c>
      <c r="H153" s="31" t="s">
        <v>53</v>
      </c>
      <c r="I153" s="2">
        <v>18.3</v>
      </c>
    </row>
    <row r="154" spans="1:9" s="4" customFormat="1" ht="38.25">
      <c r="A154" s="13"/>
      <c r="B154" s="9" t="s">
        <v>272</v>
      </c>
      <c r="C154" s="30" t="s">
        <v>51</v>
      </c>
      <c r="D154" s="30" t="s">
        <v>56</v>
      </c>
      <c r="E154" s="30" t="s">
        <v>59</v>
      </c>
      <c r="F154" s="30" t="s">
        <v>55</v>
      </c>
      <c r="G154" s="30" t="s">
        <v>25</v>
      </c>
      <c r="H154" s="31" t="s">
        <v>53</v>
      </c>
      <c r="I154" s="2">
        <v>367</v>
      </c>
    </row>
    <row r="155" spans="1:9" s="4" customFormat="1" ht="38.25">
      <c r="A155" s="13"/>
      <c r="B155" s="9" t="s">
        <v>150</v>
      </c>
      <c r="C155" s="30" t="s">
        <v>51</v>
      </c>
      <c r="D155" s="30" t="s">
        <v>56</v>
      </c>
      <c r="E155" s="30" t="s">
        <v>143</v>
      </c>
      <c r="F155" s="30" t="s">
        <v>55</v>
      </c>
      <c r="G155" s="30" t="s">
        <v>25</v>
      </c>
      <c r="H155" s="31" t="s">
        <v>53</v>
      </c>
      <c r="I155" s="2">
        <v>7</v>
      </c>
    </row>
    <row r="156" spans="1:9" s="4" customFormat="1" ht="25.5">
      <c r="A156" s="13"/>
      <c r="B156" s="9" t="s">
        <v>114</v>
      </c>
      <c r="C156" s="30" t="s">
        <v>51</v>
      </c>
      <c r="D156" s="30" t="s">
        <v>56</v>
      </c>
      <c r="E156" s="30" t="s">
        <v>102</v>
      </c>
      <c r="F156" s="30" t="s">
        <v>26</v>
      </c>
      <c r="G156" s="30" t="s">
        <v>25</v>
      </c>
      <c r="H156" s="31" t="s">
        <v>53</v>
      </c>
      <c r="I156" s="2">
        <v>7</v>
      </c>
    </row>
    <row r="157" spans="1:9" s="52" customFormat="1" ht="15.75">
      <c r="A157" s="16" t="s">
        <v>92</v>
      </c>
      <c r="B157" s="74" t="s">
        <v>166</v>
      </c>
      <c r="C157" s="74"/>
      <c r="D157" s="74"/>
      <c r="E157" s="74"/>
      <c r="F157" s="74"/>
      <c r="G157" s="74"/>
      <c r="H157" s="74"/>
      <c r="I157" s="17">
        <f>I158</f>
        <v>5058.3</v>
      </c>
    </row>
    <row r="158" spans="1:9" s="4" customFormat="1" ht="12.75">
      <c r="A158" s="13"/>
      <c r="B158" s="8" t="s">
        <v>60</v>
      </c>
      <c r="C158" s="27" t="s">
        <v>51</v>
      </c>
      <c r="D158" s="27" t="s">
        <v>56</v>
      </c>
      <c r="E158" s="27" t="s">
        <v>48</v>
      </c>
      <c r="F158" s="27" t="s">
        <v>31</v>
      </c>
      <c r="G158" s="27" t="s">
        <v>25</v>
      </c>
      <c r="H158" s="28" t="s">
        <v>47</v>
      </c>
      <c r="I158" s="5">
        <f>SUM(I159:I163)</f>
        <v>5058.3</v>
      </c>
    </row>
    <row r="159" spans="1:9" ht="38.25">
      <c r="A159" s="14"/>
      <c r="B159" s="9" t="s">
        <v>212</v>
      </c>
      <c r="C159" s="30" t="s">
        <v>51</v>
      </c>
      <c r="D159" s="30" t="s">
        <v>56</v>
      </c>
      <c r="E159" s="30" t="s">
        <v>214</v>
      </c>
      <c r="F159" s="30" t="s">
        <v>55</v>
      </c>
      <c r="G159" s="30" t="s">
        <v>25</v>
      </c>
      <c r="H159" s="31" t="s">
        <v>53</v>
      </c>
      <c r="I159" s="2">
        <v>399.1</v>
      </c>
    </row>
    <row r="160" spans="1:9" ht="38.25">
      <c r="A160" s="14"/>
      <c r="B160" s="9" t="s">
        <v>58</v>
      </c>
      <c r="C160" s="30" t="s">
        <v>51</v>
      </c>
      <c r="D160" s="30" t="s">
        <v>56</v>
      </c>
      <c r="E160" s="30" t="s">
        <v>57</v>
      </c>
      <c r="F160" s="30" t="s">
        <v>55</v>
      </c>
      <c r="G160" s="30" t="s">
        <v>25</v>
      </c>
      <c r="H160" s="31" t="s">
        <v>53</v>
      </c>
      <c r="I160" s="2">
        <v>104.1</v>
      </c>
    </row>
    <row r="161" spans="1:9" s="4" customFormat="1" ht="25.5">
      <c r="A161" s="13"/>
      <c r="B161" s="9" t="s">
        <v>224</v>
      </c>
      <c r="C161" s="30" t="s">
        <v>51</v>
      </c>
      <c r="D161" s="30" t="s">
        <v>56</v>
      </c>
      <c r="E161" s="30" t="s">
        <v>225</v>
      </c>
      <c r="F161" s="30" t="s">
        <v>55</v>
      </c>
      <c r="G161" s="30" t="s">
        <v>25</v>
      </c>
      <c r="H161" s="31" t="s">
        <v>53</v>
      </c>
      <c r="I161" s="2">
        <v>22.3</v>
      </c>
    </row>
    <row r="162" spans="1:9" s="4" customFormat="1" ht="38.25">
      <c r="A162" s="13"/>
      <c r="B162" s="9" t="s">
        <v>150</v>
      </c>
      <c r="C162" s="30" t="s">
        <v>51</v>
      </c>
      <c r="D162" s="30" t="s">
        <v>56</v>
      </c>
      <c r="E162" s="30" t="s">
        <v>143</v>
      </c>
      <c r="F162" s="30" t="s">
        <v>55</v>
      </c>
      <c r="G162" s="30" t="s">
        <v>25</v>
      </c>
      <c r="H162" s="31" t="s">
        <v>53</v>
      </c>
      <c r="I162" s="2">
        <v>823.3</v>
      </c>
    </row>
    <row r="163" spans="1:9" s="4" customFormat="1" ht="25.5">
      <c r="A163" s="13"/>
      <c r="B163" s="9" t="s">
        <v>114</v>
      </c>
      <c r="C163" s="30" t="s">
        <v>51</v>
      </c>
      <c r="D163" s="30" t="s">
        <v>56</v>
      </c>
      <c r="E163" s="30" t="s">
        <v>102</v>
      </c>
      <c r="F163" s="30" t="s">
        <v>26</v>
      </c>
      <c r="G163" s="30" t="s">
        <v>25</v>
      </c>
      <c r="H163" s="31" t="s">
        <v>53</v>
      </c>
      <c r="I163" s="2">
        <v>3709.5</v>
      </c>
    </row>
    <row r="164" spans="1:9" s="4" customFormat="1" ht="15.75">
      <c r="A164" s="16" t="s">
        <v>104</v>
      </c>
      <c r="B164" s="74" t="s">
        <v>167</v>
      </c>
      <c r="C164" s="74"/>
      <c r="D164" s="74"/>
      <c r="E164" s="74"/>
      <c r="F164" s="74"/>
      <c r="G164" s="74"/>
      <c r="H164" s="74"/>
      <c r="I164" s="17">
        <f>I165</f>
        <v>64.9</v>
      </c>
    </row>
    <row r="165" spans="1:9" s="4" customFormat="1" ht="12.75">
      <c r="A165" s="12"/>
      <c r="B165" s="8" t="s">
        <v>60</v>
      </c>
      <c r="C165" s="27" t="s">
        <v>51</v>
      </c>
      <c r="D165" s="27" t="s">
        <v>56</v>
      </c>
      <c r="E165" s="27" t="s">
        <v>48</v>
      </c>
      <c r="F165" s="27" t="s">
        <v>31</v>
      </c>
      <c r="G165" s="27" t="s">
        <v>25</v>
      </c>
      <c r="H165" s="28" t="s">
        <v>47</v>
      </c>
      <c r="I165" s="19">
        <f>I166+I167</f>
        <v>64.9</v>
      </c>
    </row>
    <row r="166" spans="1:9" s="4" customFormat="1" ht="38.25">
      <c r="A166" s="12"/>
      <c r="B166" s="9" t="s">
        <v>150</v>
      </c>
      <c r="C166" s="30" t="s">
        <v>51</v>
      </c>
      <c r="D166" s="30" t="s">
        <v>56</v>
      </c>
      <c r="E166" s="30" t="s">
        <v>143</v>
      </c>
      <c r="F166" s="30" t="s">
        <v>55</v>
      </c>
      <c r="G166" s="30" t="s">
        <v>25</v>
      </c>
      <c r="H166" s="31" t="s">
        <v>53</v>
      </c>
      <c r="I166" s="3">
        <v>54.1</v>
      </c>
    </row>
    <row r="167" spans="1:9" s="4" customFormat="1" ht="25.5">
      <c r="A167" s="12"/>
      <c r="B167" s="9" t="s">
        <v>114</v>
      </c>
      <c r="C167" s="30" t="s">
        <v>51</v>
      </c>
      <c r="D167" s="30" t="s">
        <v>56</v>
      </c>
      <c r="E167" s="30" t="s">
        <v>102</v>
      </c>
      <c r="F167" s="30" t="s">
        <v>26</v>
      </c>
      <c r="G167" s="30" t="s">
        <v>25</v>
      </c>
      <c r="H167" s="31" t="s">
        <v>53</v>
      </c>
      <c r="I167" s="3">
        <v>10.8</v>
      </c>
    </row>
    <row r="168" spans="1:9" s="4" customFormat="1" ht="15.75">
      <c r="A168" s="16" t="s">
        <v>105</v>
      </c>
      <c r="B168" s="74" t="s">
        <v>110</v>
      </c>
      <c r="C168" s="74"/>
      <c r="D168" s="74"/>
      <c r="E168" s="74"/>
      <c r="F168" s="74"/>
      <c r="G168" s="74"/>
      <c r="H168" s="74"/>
      <c r="I168" s="17">
        <f>I169+I172+I175+I178+I180</f>
        <v>1490.2</v>
      </c>
    </row>
    <row r="169" spans="1:9" s="4" customFormat="1" ht="25.5">
      <c r="A169" s="51"/>
      <c r="B169" s="8" t="s">
        <v>229</v>
      </c>
      <c r="C169" s="27" t="s">
        <v>51</v>
      </c>
      <c r="D169" s="27" t="s">
        <v>83</v>
      </c>
      <c r="E169" s="27" t="s">
        <v>48</v>
      </c>
      <c r="F169" s="27" t="s">
        <v>31</v>
      </c>
      <c r="G169" s="27" t="s">
        <v>25</v>
      </c>
      <c r="H169" s="28" t="s">
        <v>47</v>
      </c>
      <c r="I169" s="5">
        <f>I170+I171</f>
        <v>1048.3</v>
      </c>
    </row>
    <row r="170" spans="1:9" s="4" customFormat="1" ht="25.5">
      <c r="A170" s="51"/>
      <c r="B170" s="9" t="s">
        <v>159</v>
      </c>
      <c r="C170" s="30" t="s">
        <v>51</v>
      </c>
      <c r="D170" s="30" t="s">
        <v>83</v>
      </c>
      <c r="E170" s="30" t="s">
        <v>146</v>
      </c>
      <c r="F170" s="30" t="s">
        <v>26</v>
      </c>
      <c r="G170" s="30" t="s">
        <v>25</v>
      </c>
      <c r="H170" s="31" t="s">
        <v>112</v>
      </c>
      <c r="I170" s="2">
        <v>68.3</v>
      </c>
    </row>
    <row r="171" spans="1:9" s="4" customFormat="1" ht="15.75">
      <c r="A171" s="51"/>
      <c r="B171" s="9" t="s">
        <v>255</v>
      </c>
      <c r="C171" s="30" t="s">
        <v>51</v>
      </c>
      <c r="D171" s="30" t="s">
        <v>83</v>
      </c>
      <c r="E171" s="30" t="s">
        <v>147</v>
      </c>
      <c r="F171" s="30" t="s">
        <v>26</v>
      </c>
      <c r="G171" s="30" t="s">
        <v>25</v>
      </c>
      <c r="H171" s="31" t="s">
        <v>112</v>
      </c>
      <c r="I171" s="2">
        <v>980</v>
      </c>
    </row>
    <row r="172" spans="1:9" s="4" customFormat="1" ht="12.75">
      <c r="A172" s="12"/>
      <c r="B172" s="8" t="s">
        <v>60</v>
      </c>
      <c r="C172" s="27" t="s">
        <v>51</v>
      </c>
      <c r="D172" s="27" t="s">
        <v>56</v>
      </c>
      <c r="E172" s="27" t="s">
        <v>48</v>
      </c>
      <c r="F172" s="27" t="s">
        <v>31</v>
      </c>
      <c r="G172" s="27" t="s">
        <v>25</v>
      </c>
      <c r="H172" s="28" t="s">
        <v>47</v>
      </c>
      <c r="I172" s="19">
        <f>I173+I174</f>
        <v>416.90000000000003</v>
      </c>
    </row>
    <row r="173" spans="1:9" s="4" customFormat="1" ht="38.25">
      <c r="A173" s="12"/>
      <c r="B173" s="9" t="s">
        <v>195</v>
      </c>
      <c r="C173" s="30" t="s">
        <v>51</v>
      </c>
      <c r="D173" s="30" t="s">
        <v>56</v>
      </c>
      <c r="E173" s="30" t="s">
        <v>196</v>
      </c>
      <c r="F173" s="30" t="s">
        <v>28</v>
      </c>
      <c r="G173" s="30" t="s">
        <v>25</v>
      </c>
      <c r="H173" s="31" t="s">
        <v>53</v>
      </c>
      <c r="I173" s="3">
        <v>9.6</v>
      </c>
    </row>
    <row r="174" spans="1:9" s="4" customFormat="1" ht="25.5">
      <c r="A174" s="12"/>
      <c r="B174" s="9" t="s">
        <v>114</v>
      </c>
      <c r="C174" s="30" t="s">
        <v>51</v>
      </c>
      <c r="D174" s="30" t="s">
        <v>56</v>
      </c>
      <c r="E174" s="30" t="s">
        <v>102</v>
      </c>
      <c r="F174" s="30" t="s">
        <v>26</v>
      </c>
      <c r="G174" s="30" t="s">
        <v>25</v>
      </c>
      <c r="H174" s="31" t="s">
        <v>53</v>
      </c>
      <c r="I174" s="3">
        <v>407.3</v>
      </c>
    </row>
    <row r="175" spans="1:9" s="59" customFormat="1" ht="12.75">
      <c r="A175" s="12"/>
      <c r="B175" s="38" t="s">
        <v>52</v>
      </c>
      <c r="C175" s="47" t="s">
        <v>51</v>
      </c>
      <c r="D175" s="43" t="s">
        <v>50</v>
      </c>
      <c r="E175" s="43" t="s">
        <v>48</v>
      </c>
      <c r="F175" s="43" t="s">
        <v>31</v>
      </c>
      <c r="G175" s="43" t="s">
        <v>25</v>
      </c>
      <c r="H175" s="44" t="s">
        <v>47</v>
      </c>
      <c r="I175" s="5">
        <f>SUM(I176:I177)</f>
        <v>25</v>
      </c>
    </row>
    <row r="176" spans="1:9" s="59" customFormat="1" ht="12.75">
      <c r="A176" s="12"/>
      <c r="B176" s="24" t="s">
        <v>151</v>
      </c>
      <c r="C176" s="29" t="s">
        <v>51</v>
      </c>
      <c r="D176" s="30" t="s">
        <v>50</v>
      </c>
      <c r="E176" s="30" t="s">
        <v>95</v>
      </c>
      <c r="F176" s="30" t="s">
        <v>26</v>
      </c>
      <c r="G176" s="30" t="s">
        <v>25</v>
      </c>
      <c r="H176" s="31" t="s">
        <v>49</v>
      </c>
      <c r="I176" s="2">
        <v>24.5</v>
      </c>
    </row>
    <row r="177" spans="1:9" s="59" customFormat="1" ht="12.75">
      <c r="A177" s="12"/>
      <c r="B177" s="24" t="s">
        <v>116</v>
      </c>
      <c r="C177" s="29" t="s">
        <v>51</v>
      </c>
      <c r="D177" s="30" t="s">
        <v>50</v>
      </c>
      <c r="E177" s="30" t="s">
        <v>107</v>
      </c>
      <c r="F177" s="30" t="s">
        <v>26</v>
      </c>
      <c r="G177" s="30" t="s">
        <v>25</v>
      </c>
      <c r="H177" s="31" t="s">
        <v>49</v>
      </c>
      <c r="I177" s="2">
        <v>0.5</v>
      </c>
    </row>
    <row r="178" spans="1:9" s="59" customFormat="1" ht="63.75">
      <c r="A178" s="12"/>
      <c r="B178" s="25" t="s">
        <v>15</v>
      </c>
      <c r="C178" s="27" t="s">
        <v>29</v>
      </c>
      <c r="D178" s="27" t="s">
        <v>13</v>
      </c>
      <c r="E178" s="27" t="s">
        <v>48</v>
      </c>
      <c r="F178" s="27" t="s">
        <v>31</v>
      </c>
      <c r="G178" s="27" t="s">
        <v>25</v>
      </c>
      <c r="H178" s="28" t="s">
        <v>47</v>
      </c>
      <c r="I178" s="19">
        <f>I179</f>
        <v>75.2</v>
      </c>
    </row>
    <row r="179" spans="1:9" s="59" customFormat="1" ht="25.5">
      <c r="A179" s="12"/>
      <c r="B179" s="20" t="s">
        <v>277</v>
      </c>
      <c r="C179" s="30" t="s">
        <v>29</v>
      </c>
      <c r="D179" s="30" t="s">
        <v>13</v>
      </c>
      <c r="E179" s="30" t="s">
        <v>250</v>
      </c>
      <c r="F179" s="30" t="s">
        <v>26</v>
      </c>
      <c r="G179" s="30" t="s">
        <v>25</v>
      </c>
      <c r="H179" s="31" t="s">
        <v>49</v>
      </c>
      <c r="I179" s="3">
        <v>75.2</v>
      </c>
    </row>
    <row r="180" spans="1:9" s="4" customFormat="1" ht="38.25">
      <c r="A180" s="12"/>
      <c r="B180" s="73" t="s">
        <v>122</v>
      </c>
      <c r="C180" s="27" t="s">
        <v>29</v>
      </c>
      <c r="D180" s="27" t="s">
        <v>54</v>
      </c>
      <c r="E180" s="27" t="s">
        <v>48</v>
      </c>
      <c r="F180" s="27" t="s">
        <v>31</v>
      </c>
      <c r="G180" s="27" t="s">
        <v>25</v>
      </c>
      <c r="H180" s="28" t="s">
        <v>47</v>
      </c>
      <c r="I180" s="19">
        <f>I181</f>
        <v>-75.2</v>
      </c>
    </row>
    <row r="181" spans="1:9" s="4" customFormat="1" ht="25.5">
      <c r="A181" s="12"/>
      <c r="B181" s="36" t="s">
        <v>129</v>
      </c>
      <c r="C181" s="30" t="s">
        <v>29</v>
      </c>
      <c r="D181" s="30" t="s">
        <v>54</v>
      </c>
      <c r="E181" s="30" t="s">
        <v>32</v>
      </c>
      <c r="F181" s="30" t="s">
        <v>26</v>
      </c>
      <c r="G181" s="30" t="s">
        <v>25</v>
      </c>
      <c r="H181" s="31" t="s">
        <v>24</v>
      </c>
      <c r="I181" s="3">
        <v>-75.2</v>
      </c>
    </row>
    <row r="182" spans="1:9" s="4" customFormat="1" ht="27.75" customHeight="1">
      <c r="A182" s="16" t="s">
        <v>193</v>
      </c>
      <c r="B182" s="74" t="s">
        <v>194</v>
      </c>
      <c r="C182" s="74"/>
      <c r="D182" s="74"/>
      <c r="E182" s="74"/>
      <c r="F182" s="74"/>
      <c r="G182" s="74"/>
      <c r="H182" s="74"/>
      <c r="I182" s="17">
        <f>I183+I185+I188+I190+I192</f>
        <v>10385.6</v>
      </c>
    </row>
    <row r="183" spans="1:9" s="4" customFormat="1" ht="12.75">
      <c r="A183" s="13"/>
      <c r="B183" s="8" t="s">
        <v>74</v>
      </c>
      <c r="C183" s="27" t="s">
        <v>51</v>
      </c>
      <c r="D183" s="27" t="s">
        <v>73</v>
      </c>
      <c r="E183" s="27" t="s">
        <v>48</v>
      </c>
      <c r="F183" s="27" t="s">
        <v>31</v>
      </c>
      <c r="G183" s="27" t="s">
        <v>25</v>
      </c>
      <c r="H183" s="28" t="s">
        <v>47</v>
      </c>
      <c r="I183" s="5">
        <f>I184</f>
        <v>12.4</v>
      </c>
    </row>
    <row r="184" spans="1:9" s="4" customFormat="1" ht="63.75">
      <c r="A184" s="13"/>
      <c r="B184" s="9" t="s">
        <v>273</v>
      </c>
      <c r="C184" s="30" t="s">
        <v>51</v>
      </c>
      <c r="D184" s="30" t="s">
        <v>73</v>
      </c>
      <c r="E184" s="30" t="s">
        <v>141</v>
      </c>
      <c r="F184" s="30" t="s">
        <v>55</v>
      </c>
      <c r="G184" s="30" t="s">
        <v>25</v>
      </c>
      <c r="H184" s="31" t="s">
        <v>72</v>
      </c>
      <c r="I184" s="2">
        <v>12.4</v>
      </c>
    </row>
    <row r="185" spans="1:9" s="4" customFormat="1" ht="25.5">
      <c r="A185" s="13"/>
      <c r="B185" s="8" t="s">
        <v>69</v>
      </c>
      <c r="C185" s="27" t="s">
        <v>51</v>
      </c>
      <c r="D185" s="27" t="s">
        <v>68</v>
      </c>
      <c r="E185" s="27" t="s">
        <v>48</v>
      </c>
      <c r="F185" s="27" t="s">
        <v>31</v>
      </c>
      <c r="G185" s="27" t="s">
        <v>25</v>
      </c>
      <c r="H185" s="28" t="s">
        <v>47</v>
      </c>
      <c r="I185" s="5">
        <f>SUM(I186:I187)</f>
        <v>8833</v>
      </c>
    </row>
    <row r="186" spans="1:9" ht="25.5">
      <c r="A186" s="14"/>
      <c r="B186" s="9" t="s">
        <v>261</v>
      </c>
      <c r="C186" s="30" t="s">
        <v>51</v>
      </c>
      <c r="D186" s="30" t="s">
        <v>68</v>
      </c>
      <c r="E186" s="30" t="s">
        <v>237</v>
      </c>
      <c r="F186" s="30" t="s">
        <v>26</v>
      </c>
      <c r="G186" s="30" t="s">
        <v>25</v>
      </c>
      <c r="H186" s="31" t="s">
        <v>64</v>
      </c>
      <c r="I186" s="2">
        <v>8010.4</v>
      </c>
    </row>
    <row r="187" spans="1:9" ht="38.25">
      <c r="A187" s="14"/>
      <c r="B187" s="9" t="s">
        <v>174</v>
      </c>
      <c r="C187" s="30" t="s">
        <v>51</v>
      </c>
      <c r="D187" s="30" t="s">
        <v>68</v>
      </c>
      <c r="E187" s="30" t="s">
        <v>132</v>
      </c>
      <c r="F187" s="30" t="s">
        <v>26</v>
      </c>
      <c r="G187" s="30" t="s">
        <v>25</v>
      </c>
      <c r="H187" s="31" t="s">
        <v>64</v>
      </c>
      <c r="I187" s="2">
        <v>822.6</v>
      </c>
    </row>
    <row r="188" spans="1:9" s="4" customFormat="1" ht="25.5">
      <c r="A188" s="51"/>
      <c r="B188" s="8" t="s">
        <v>229</v>
      </c>
      <c r="C188" s="27" t="s">
        <v>51</v>
      </c>
      <c r="D188" s="27" t="s">
        <v>83</v>
      </c>
      <c r="E188" s="27" t="s">
        <v>48</v>
      </c>
      <c r="F188" s="27" t="s">
        <v>31</v>
      </c>
      <c r="G188" s="27" t="s">
        <v>25</v>
      </c>
      <c r="H188" s="28" t="s">
        <v>47</v>
      </c>
      <c r="I188" s="5">
        <f>I189</f>
        <v>78.4</v>
      </c>
    </row>
    <row r="189" spans="1:9" s="4" customFormat="1" ht="15.75">
      <c r="A189" s="51"/>
      <c r="B189" s="9" t="s">
        <v>255</v>
      </c>
      <c r="C189" s="30" t="s">
        <v>51</v>
      </c>
      <c r="D189" s="30" t="s">
        <v>83</v>
      </c>
      <c r="E189" s="30" t="s">
        <v>147</v>
      </c>
      <c r="F189" s="30" t="s">
        <v>26</v>
      </c>
      <c r="G189" s="30" t="s">
        <v>25</v>
      </c>
      <c r="H189" s="31" t="s">
        <v>112</v>
      </c>
      <c r="I189" s="2">
        <v>78.4</v>
      </c>
    </row>
    <row r="190" spans="1:9" s="4" customFormat="1" ht="12.75">
      <c r="A190" s="12"/>
      <c r="B190" s="8" t="s">
        <v>60</v>
      </c>
      <c r="C190" s="27" t="s">
        <v>51</v>
      </c>
      <c r="D190" s="27" t="s">
        <v>56</v>
      </c>
      <c r="E190" s="27" t="s">
        <v>48</v>
      </c>
      <c r="F190" s="27" t="s">
        <v>31</v>
      </c>
      <c r="G190" s="27" t="s">
        <v>25</v>
      </c>
      <c r="H190" s="28" t="s">
        <v>47</v>
      </c>
      <c r="I190" s="19">
        <f>I191</f>
        <v>1334.1</v>
      </c>
    </row>
    <row r="191" spans="1:9" s="4" customFormat="1" ht="51">
      <c r="A191" s="12"/>
      <c r="B191" s="9" t="s">
        <v>274</v>
      </c>
      <c r="C191" s="30" t="s">
        <v>51</v>
      </c>
      <c r="D191" s="30" t="s">
        <v>56</v>
      </c>
      <c r="E191" s="30" t="s">
        <v>176</v>
      </c>
      <c r="F191" s="30" t="s">
        <v>26</v>
      </c>
      <c r="G191" s="30" t="s">
        <v>25</v>
      </c>
      <c r="H191" s="31" t="s">
        <v>53</v>
      </c>
      <c r="I191" s="3">
        <v>1334.1</v>
      </c>
    </row>
    <row r="192" spans="1:9" s="59" customFormat="1" ht="12.75">
      <c r="A192" s="12"/>
      <c r="B192" s="38" t="s">
        <v>52</v>
      </c>
      <c r="C192" s="47" t="s">
        <v>51</v>
      </c>
      <c r="D192" s="43" t="s">
        <v>50</v>
      </c>
      <c r="E192" s="43" t="s">
        <v>48</v>
      </c>
      <c r="F192" s="43" t="s">
        <v>31</v>
      </c>
      <c r="G192" s="43" t="s">
        <v>25</v>
      </c>
      <c r="H192" s="44" t="s">
        <v>47</v>
      </c>
      <c r="I192" s="5">
        <f>I193</f>
        <v>127.7</v>
      </c>
    </row>
    <row r="193" spans="1:9" s="59" customFormat="1" ht="12.75">
      <c r="A193" s="12"/>
      <c r="B193" s="24" t="s">
        <v>116</v>
      </c>
      <c r="C193" s="29" t="s">
        <v>51</v>
      </c>
      <c r="D193" s="30" t="s">
        <v>50</v>
      </c>
      <c r="E193" s="30" t="s">
        <v>107</v>
      </c>
      <c r="F193" s="30" t="s">
        <v>26</v>
      </c>
      <c r="G193" s="30" t="s">
        <v>25</v>
      </c>
      <c r="H193" s="31" t="s">
        <v>49</v>
      </c>
      <c r="I193" s="2">
        <v>127.7</v>
      </c>
    </row>
    <row r="194" spans="1:9" s="4" customFormat="1" ht="27.75" customHeight="1">
      <c r="A194" s="16" t="s">
        <v>197</v>
      </c>
      <c r="B194" s="74" t="s">
        <v>198</v>
      </c>
      <c r="C194" s="74"/>
      <c r="D194" s="74"/>
      <c r="E194" s="74"/>
      <c r="F194" s="74"/>
      <c r="G194" s="74"/>
      <c r="H194" s="74"/>
      <c r="I194" s="17">
        <f>I195+I197+I199</f>
        <v>11113.4</v>
      </c>
    </row>
    <row r="195" spans="1:9" s="4" customFormat="1" ht="25.5">
      <c r="A195" s="51"/>
      <c r="B195" s="8" t="s">
        <v>229</v>
      </c>
      <c r="C195" s="27" t="s">
        <v>51</v>
      </c>
      <c r="D195" s="27" t="s">
        <v>83</v>
      </c>
      <c r="E195" s="27" t="s">
        <v>48</v>
      </c>
      <c r="F195" s="27" t="s">
        <v>31</v>
      </c>
      <c r="G195" s="27" t="s">
        <v>25</v>
      </c>
      <c r="H195" s="28" t="s">
        <v>47</v>
      </c>
      <c r="I195" s="5">
        <f>I196</f>
        <v>5.9</v>
      </c>
    </row>
    <row r="196" spans="1:9" s="4" customFormat="1" ht="15.75">
      <c r="A196" s="51"/>
      <c r="B196" s="9" t="s">
        <v>255</v>
      </c>
      <c r="C196" s="30" t="s">
        <v>51</v>
      </c>
      <c r="D196" s="30" t="s">
        <v>83</v>
      </c>
      <c r="E196" s="30" t="s">
        <v>147</v>
      </c>
      <c r="F196" s="30" t="s">
        <v>26</v>
      </c>
      <c r="G196" s="30" t="s">
        <v>25</v>
      </c>
      <c r="H196" s="31" t="s">
        <v>112</v>
      </c>
      <c r="I196" s="2">
        <v>5.9</v>
      </c>
    </row>
    <row r="197" spans="1:9" s="59" customFormat="1" ht="12.75">
      <c r="A197" s="12"/>
      <c r="B197" s="38" t="s">
        <v>52</v>
      </c>
      <c r="C197" s="47" t="s">
        <v>51</v>
      </c>
      <c r="D197" s="43" t="s">
        <v>50</v>
      </c>
      <c r="E197" s="43" t="s">
        <v>48</v>
      </c>
      <c r="F197" s="43" t="s">
        <v>31</v>
      </c>
      <c r="G197" s="43" t="s">
        <v>25</v>
      </c>
      <c r="H197" s="44" t="s">
        <v>47</v>
      </c>
      <c r="I197" s="5">
        <f>I198</f>
        <v>354.1</v>
      </c>
    </row>
    <row r="198" spans="1:9" s="59" customFormat="1" ht="12.75">
      <c r="A198" s="12"/>
      <c r="B198" s="24" t="s">
        <v>116</v>
      </c>
      <c r="C198" s="29" t="s">
        <v>51</v>
      </c>
      <c r="D198" s="30" t="s">
        <v>50</v>
      </c>
      <c r="E198" s="30" t="s">
        <v>107</v>
      </c>
      <c r="F198" s="30" t="s">
        <v>26</v>
      </c>
      <c r="G198" s="30" t="s">
        <v>25</v>
      </c>
      <c r="H198" s="31" t="s">
        <v>49</v>
      </c>
      <c r="I198" s="2">
        <v>354.1</v>
      </c>
    </row>
    <row r="199" spans="1:9" s="4" customFormat="1" ht="25.5">
      <c r="A199" s="13"/>
      <c r="B199" s="10" t="s">
        <v>127</v>
      </c>
      <c r="C199" s="32" t="s">
        <v>29</v>
      </c>
      <c r="D199" s="32" t="s">
        <v>28</v>
      </c>
      <c r="E199" s="32" t="s">
        <v>48</v>
      </c>
      <c r="F199" s="32" t="s">
        <v>31</v>
      </c>
      <c r="G199" s="32" t="s">
        <v>25</v>
      </c>
      <c r="H199" s="33" t="s">
        <v>47</v>
      </c>
      <c r="I199" s="5">
        <f>I200</f>
        <v>10753.4</v>
      </c>
    </row>
    <row r="200" spans="1:9" s="60" customFormat="1" ht="38.25" customHeight="1">
      <c r="A200" s="15"/>
      <c r="B200" s="7" t="s">
        <v>275</v>
      </c>
      <c r="C200" s="30" t="s">
        <v>29</v>
      </c>
      <c r="D200" s="30" t="s">
        <v>28</v>
      </c>
      <c r="E200" s="30" t="s">
        <v>82</v>
      </c>
      <c r="F200" s="30" t="s">
        <v>26</v>
      </c>
      <c r="G200" s="30" t="s">
        <v>180</v>
      </c>
      <c r="H200" s="31" t="s">
        <v>24</v>
      </c>
      <c r="I200" s="3">
        <v>10753.4</v>
      </c>
    </row>
    <row r="201" spans="1:9" s="4" customFormat="1" ht="27.75" customHeight="1">
      <c r="A201" s="16" t="s">
        <v>199</v>
      </c>
      <c r="B201" s="74" t="s">
        <v>200</v>
      </c>
      <c r="C201" s="74"/>
      <c r="D201" s="74"/>
      <c r="E201" s="74"/>
      <c r="F201" s="74"/>
      <c r="G201" s="74"/>
      <c r="H201" s="74"/>
      <c r="I201" s="17">
        <f>I202</f>
        <v>115.4</v>
      </c>
    </row>
    <row r="202" spans="1:9" s="4" customFormat="1" ht="25.5">
      <c r="A202" s="51"/>
      <c r="B202" s="8" t="s">
        <v>229</v>
      </c>
      <c r="C202" s="27" t="s">
        <v>51</v>
      </c>
      <c r="D202" s="27" t="s">
        <v>83</v>
      </c>
      <c r="E202" s="27" t="s">
        <v>48</v>
      </c>
      <c r="F202" s="27" t="s">
        <v>31</v>
      </c>
      <c r="G202" s="27" t="s">
        <v>25</v>
      </c>
      <c r="H202" s="28" t="s">
        <v>47</v>
      </c>
      <c r="I202" s="5">
        <f>I203</f>
        <v>115.4</v>
      </c>
    </row>
    <row r="203" spans="1:9" s="4" customFormat="1" ht="15.75">
      <c r="A203" s="51"/>
      <c r="B203" s="9" t="s">
        <v>255</v>
      </c>
      <c r="C203" s="30" t="s">
        <v>51</v>
      </c>
      <c r="D203" s="30" t="s">
        <v>83</v>
      </c>
      <c r="E203" s="30" t="s">
        <v>147</v>
      </c>
      <c r="F203" s="30" t="s">
        <v>26</v>
      </c>
      <c r="G203" s="30" t="s">
        <v>25</v>
      </c>
      <c r="H203" s="31" t="s">
        <v>112</v>
      </c>
      <c r="I203" s="2">
        <v>115.4</v>
      </c>
    </row>
    <row r="204" spans="1:9" s="4" customFormat="1" ht="15.75">
      <c r="A204" s="16" t="s">
        <v>118</v>
      </c>
      <c r="B204" s="79" t="s">
        <v>168</v>
      </c>
      <c r="C204" s="80"/>
      <c r="D204" s="80"/>
      <c r="E204" s="80"/>
      <c r="F204" s="80"/>
      <c r="G204" s="80"/>
      <c r="H204" s="81"/>
      <c r="I204" s="17">
        <f>I205</f>
        <v>101.89999999999999</v>
      </c>
    </row>
    <row r="205" spans="1:9" s="4" customFormat="1" ht="12.75">
      <c r="A205" s="13"/>
      <c r="B205" s="8" t="s">
        <v>60</v>
      </c>
      <c r="C205" s="27" t="s">
        <v>51</v>
      </c>
      <c r="D205" s="27" t="s">
        <v>56</v>
      </c>
      <c r="E205" s="27" t="s">
        <v>48</v>
      </c>
      <c r="F205" s="27" t="s">
        <v>31</v>
      </c>
      <c r="G205" s="27" t="s">
        <v>25</v>
      </c>
      <c r="H205" s="28" t="s">
        <v>47</v>
      </c>
      <c r="I205" s="5">
        <f>I206+I207</f>
        <v>101.89999999999999</v>
      </c>
    </row>
    <row r="206" spans="1:9" s="4" customFormat="1" ht="12.75">
      <c r="A206" s="13"/>
      <c r="B206" s="9" t="s">
        <v>120</v>
      </c>
      <c r="C206" s="30" t="s">
        <v>51</v>
      </c>
      <c r="D206" s="30" t="s">
        <v>56</v>
      </c>
      <c r="E206" s="30" t="s">
        <v>119</v>
      </c>
      <c r="F206" s="30" t="s">
        <v>55</v>
      </c>
      <c r="G206" s="30" t="s">
        <v>25</v>
      </c>
      <c r="H206" s="31" t="s">
        <v>53</v>
      </c>
      <c r="I206" s="2">
        <v>101.8</v>
      </c>
    </row>
    <row r="207" spans="1:9" s="4" customFormat="1" ht="38.25">
      <c r="A207" s="13"/>
      <c r="B207" s="9" t="s">
        <v>150</v>
      </c>
      <c r="C207" s="30" t="s">
        <v>51</v>
      </c>
      <c r="D207" s="30" t="s">
        <v>56</v>
      </c>
      <c r="E207" s="30" t="s">
        <v>143</v>
      </c>
      <c r="F207" s="30" t="s">
        <v>55</v>
      </c>
      <c r="G207" s="30" t="s">
        <v>25</v>
      </c>
      <c r="H207" s="31" t="s">
        <v>53</v>
      </c>
      <c r="I207" s="2">
        <v>0.1</v>
      </c>
    </row>
    <row r="208" spans="1:9" s="4" customFormat="1" ht="15.75">
      <c r="A208" s="16" t="s">
        <v>97</v>
      </c>
      <c r="B208" s="74" t="s">
        <v>98</v>
      </c>
      <c r="C208" s="74"/>
      <c r="D208" s="74"/>
      <c r="E208" s="74"/>
      <c r="F208" s="74"/>
      <c r="G208" s="74"/>
      <c r="H208" s="74"/>
      <c r="I208" s="17">
        <f>I209</f>
        <v>35.5</v>
      </c>
    </row>
    <row r="209" spans="1:9" s="4" customFormat="1" ht="12.75">
      <c r="A209" s="12"/>
      <c r="B209" s="8" t="s">
        <v>60</v>
      </c>
      <c r="C209" s="27" t="s">
        <v>51</v>
      </c>
      <c r="D209" s="27" t="s">
        <v>56</v>
      </c>
      <c r="E209" s="27" t="s">
        <v>48</v>
      </c>
      <c r="F209" s="27" t="s">
        <v>31</v>
      </c>
      <c r="G209" s="27" t="s">
        <v>25</v>
      </c>
      <c r="H209" s="28" t="s">
        <v>47</v>
      </c>
      <c r="I209" s="19">
        <f>I210</f>
        <v>35.5</v>
      </c>
    </row>
    <row r="210" spans="1:9" s="4" customFormat="1" ht="38.25">
      <c r="A210" s="12"/>
      <c r="B210" s="9" t="s">
        <v>124</v>
      </c>
      <c r="C210" s="30" t="s">
        <v>51</v>
      </c>
      <c r="D210" s="30" t="s">
        <v>56</v>
      </c>
      <c r="E210" s="30" t="s">
        <v>99</v>
      </c>
      <c r="F210" s="30" t="s">
        <v>26</v>
      </c>
      <c r="G210" s="30" t="s">
        <v>25</v>
      </c>
      <c r="H210" s="31" t="s">
        <v>53</v>
      </c>
      <c r="I210" s="3">
        <v>35.5</v>
      </c>
    </row>
    <row r="211" spans="1:9" s="52" customFormat="1" ht="15.75">
      <c r="A211" s="16" t="s">
        <v>240</v>
      </c>
      <c r="B211" s="74" t="s">
        <v>251</v>
      </c>
      <c r="C211" s="74"/>
      <c r="D211" s="74"/>
      <c r="E211" s="74"/>
      <c r="F211" s="74"/>
      <c r="G211" s="74"/>
      <c r="H211" s="74"/>
      <c r="I211" s="17">
        <f>I212</f>
        <v>40</v>
      </c>
    </row>
    <row r="212" spans="1:9" ht="12.75">
      <c r="A212" s="14"/>
      <c r="B212" s="8" t="s">
        <v>60</v>
      </c>
      <c r="C212" s="27" t="s">
        <v>51</v>
      </c>
      <c r="D212" s="27" t="s">
        <v>56</v>
      </c>
      <c r="E212" s="27" t="s">
        <v>48</v>
      </c>
      <c r="F212" s="27" t="s">
        <v>31</v>
      </c>
      <c r="G212" s="27" t="s">
        <v>25</v>
      </c>
      <c r="H212" s="28" t="s">
        <v>47</v>
      </c>
      <c r="I212" s="53">
        <f>I213</f>
        <v>40</v>
      </c>
    </row>
    <row r="213" spans="1:9" ht="25.5">
      <c r="A213" s="14"/>
      <c r="B213" s="9" t="s">
        <v>114</v>
      </c>
      <c r="C213" s="30" t="s">
        <v>51</v>
      </c>
      <c r="D213" s="30" t="s">
        <v>56</v>
      </c>
      <c r="E213" s="30" t="s">
        <v>102</v>
      </c>
      <c r="F213" s="30" t="s">
        <v>26</v>
      </c>
      <c r="G213" s="30" t="s">
        <v>25</v>
      </c>
      <c r="H213" s="31" t="s">
        <v>53</v>
      </c>
      <c r="I213" s="54">
        <v>40</v>
      </c>
    </row>
    <row r="214" spans="1:9" s="52" customFormat="1" ht="15.75">
      <c r="A214" s="16" t="s">
        <v>142</v>
      </c>
      <c r="B214" s="74" t="s">
        <v>169</v>
      </c>
      <c r="C214" s="74"/>
      <c r="D214" s="74"/>
      <c r="E214" s="74"/>
      <c r="F214" s="74"/>
      <c r="G214" s="74"/>
      <c r="H214" s="74"/>
      <c r="I214" s="17">
        <f>I215</f>
        <v>101.9</v>
      </c>
    </row>
    <row r="215" spans="1:9" ht="12.75">
      <c r="A215" s="14"/>
      <c r="B215" s="8" t="s">
        <v>60</v>
      </c>
      <c r="C215" s="27" t="s">
        <v>51</v>
      </c>
      <c r="D215" s="27" t="s">
        <v>56</v>
      </c>
      <c r="E215" s="27" t="s">
        <v>48</v>
      </c>
      <c r="F215" s="27" t="s">
        <v>31</v>
      </c>
      <c r="G215" s="27" t="s">
        <v>25</v>
      </c>
      <c r="H215" s="28" t="s">
        <v>47</v>
      </c>
      <c r="I215" s="53">
        <f>I216</f>
        <v>101.9</v>
      </c>
    </row>
    <row r="216" spans="1:9" ht="25.5">
      <c r="A216" s="14"/>
      <c r="B216" s="9" t="s">
        <v>114</v>
      </c>
      <c r="C216" s="30" t="s">
        <v>51</v>
      </c>
      <c r="D216" s="30" t="s">
        <v>56</v>
      </c>
      <c r="E216" s="30" t="s">
        <v>102</v>
      </c>
      <c r="F216" s="30" t="s">
        <v>26</v>
      </c>
      <c r="G216" s="30" t="s">
        <v>25</v>
      </c>
      <c r="H216" s="31" t="s">
        <v>53</v>
      </c>
      <c r="I216" s="54">
        <v>101.9</v>
      </c>
    </row>
    <row r="217" spans="1:9" s="52" customFormat="1" ht="15.75">
      <c r="A217" s="16" t="s">
        <v>241</v>
      </c>
      <c r="B217" s="74" t="s">
        <v>252</v>
      </c>
      <c r="C217" s="74"/>
      <c r="D217" s="74"/>
      <c r="E217" s="74"/>
      <c r="F217" s="74"/>
      <c r="G217" s="74"/>
      <c r="H217" s="74"/>
      <c r="I217" s="55">
        <f>I218</f>
        <v>11.6</v>
      </c>
    </row>
    <row r="218" spans="1:9" ht="12.75">
      <c r="A218" s="14"/>
      <c r="B218" s="8" t="s">
        <v>60</v>
      </c>
      <c r="C218" s="27" t="s">
        <v>51</v>
      </c>
      <c r="D218" s="27" t="s">
        <v>56</v>
      </c>
      <c r="E218" s="27" t="s">
        <v>48</v>
      </c>
      <c r="F218" s="27" t="s">
        <v>31</v>
      </c>
      <c r="G218" s="27" t="s">
        <v>25</v>
      </c>
      <c r="H218" s="28" t="s">
        <v>47</v>
      </c>
      <c r="I218" s="53">
        <f>I219</f>
        <v>11.6</v>
      </c>
    </row>
    <row r="219" spans="1:9" ht="25.5">
      <c r="A219" s="14"/>
      <c r="B219" s="9" t="s">
        <v>114</v>
      </c>
      <c r="C219" s="30" t="s">
        <v>51</v>
      </c>
      <c r="D219" s="30" t="s">
        <v>56</v>
      </c>
      <c r="E219" s="30" t="s">
        <v>102</v>
      </c>
      <c r="F219" s="30" t="s">
        <v>26</v>
      </c>
      <c r="G219" s="30" t="s">
        <v>25</v>
      </c>
      <c r="H219" s="31" t="s">
        <v>53</v>
      </c>
      <c r="I219" s="54">
        <v>11.6</v>
      </c>
    </row>
    <row r="220" spans="1:9" s="4" customFormat="1" ht="34.5" customHeight="1">
      <c r="A220" s="16" t="s">
        <v>93</v>
      </c>
      <c r="B220" s="74" t="s">
        <v>170</v>
      </c>
      <c r="C220" s="74"/>
      <c r="D220" s="74"/>
      <c r="E220" s="74"/>
      <c r="F220" s="74"/>
      <c r="G220" s="74"/>
      <c r="H220" s="74"/>
      <c r="I220" s="17">
        <f>I221+I223</f>
        <v>447.3</v>
      </c>
    </row>
    <row r="221" spans="1:9" s="4" customFormat="1" ht="12.75">
      <c r="A221" s="12"/>
      <c r="B221" s="8" t="s">
        <v>74</v>
      </c>
      <c r="C221" s="27" t="s">
        <v>51</v>
      </c>
      <c r="D221" s="27" t="s">
        <v>73</v>
      </c>
      <c r="E221" s="27" t="s">
        <v>48</v>
      </c>
      <c r="F221" s="27" t="s">
        <v>31</v>
      </c>
      <c r="G221" s="27" t="s">
        <v>25</v>
      </c>
      <c r="H221" s="28" t="s">
        <v>47</v>
      </c>
      <c r="I221" s="19">
        <f>I222</f>
        <v>438.3</v>
      </c>
    </row>
    <row r="222" spans="1:9" s="4" customFormat="1" ht="117.75" customHeight="1">
      <c r="A222" s="12"/>
      <c r="B222" s="9" t="s">
        <v>276</v>
      </c>
      <c r="C222" s="30" t="s">
        <v>51</v>
      </c>
      <c r="D222" s="30" t="s">
        <v>73</v>
      </c>
      <c r="E222" s="30" t="s">
        <v>160</v>
      </c>
      <c r="F222" s="30" t="s">
        <v>55</v>
      </c>
      <c r="G222" s="30" t="s">
        <v>25</v>
      </c>
      <c r="H222" s="31" t="s">
        <v>72</v>
      </c>
      <c r="I222" s="3">
        <v>438.3</v>
      </c>
    </row>
    <row r="223" spans="1:9" s="4" customFormat="1" ht="12.75">
      <c r="A223" s="12"/>
      <c r="B223" s="8" t="s">
        <v>60</v>
      </c>
      <c r="C223" s="27" t="s">
        <v>51</v>
      </c>
      <c r="D223" s="27" t="s">
        <v>56</v>
      </c>
      <c r="E223" s="27" t="s">
        <v>48</v>
      </c>
      <c r="F223" s="27" t="s">
        <v>31</v>
      </c>
      <c r="G223" s="27" t="s">
        <v>25</v>
      </c>
      <c r="H223" s="28" t="s">
        <v>47</v>
      </c>
      <c r="I223" s="19">
        <f>I224</f>
        <v>9</v>
      </c>
    </row>
    <row r="224" spans="1:9" s="4" customFormat="1" ht="25.5">
      <c r="A224" s="12"/>
      <c r="B224" s="9" t="s">
        <v>114</v>
      </c>
      <c r="C224" s="30" t="s">
        <v>51</v>
      </c>
      <c r="D224" s="30" t="s">
        <v>56</v>
      </c>
      <c r="E224" s="30" t="s">
        <v>102</v>
      </c>
      <c r="F224" s="30" t="s">
        <v>26</v>
      </c>
      <c r="G224" s="30" t="s">
        <v>25</v>
      </c>
      <c r="H224" s="31" t="s">
        <v>53</v>
      </c>
      <c r="I224" s="3">
        <v>9</v>
      </c>
    </row>
    <row r="225" spans="1:9" s="4" customFormat="1" ht="15.75">
      <c r="A225" s="16" t="s">
        <v>106</v>
      </c>
      <c r="B225" s="74" t="s">
        <v>171</v>
      </c>
      <c r="C225" s="74"/>
      <c r="D225" s="74"/>
      <c r="E225" s="74"/>
      <c r="F225" s="74"/>
      <c r="G225" s="74"/>
      <c r="H225" s="74"/>
      <c r="I225" s="17">
        <f>I226</f>
        <v>10</v>
      </c>
    </row>
    <row r="226" spans="1:9" s="4" customFormat="1" ht="12.75">
      <c r="A226" s="12"/>
      <c r="B226" s="8" t="s">
        <v>60</v>
      </c>
      <c r="C226" s="27" t="s">
        <v>51</v>
      </c>
      <c r="D226" s="27" t="s">
        <v>56</v>
      </c>
      <c r="E226" s="27" t="s">
        <v>48</v>
      </c>
      <c r="F226" s="27" t="s">
        <v>31</v>
      </c>
      <c r="G226" s="27" t="s">
        <v>25</v>
      </c>
      <c r="H226" s="28" t="s">
        <v>47</v>
      </c>
      <c r="I226" s="19">
        <f>I227</f>
        <v>10</v>
      </c>
    </row>
    <row r="227" spans="1:9" s="4" customFormat="1" ht="25.5">
      <c r="A227" s="12"/>
      <c r="B227" s="9" t="s">
        <v>114</v>
      </c>
      <c r="C227" s="30" t="s">
        <v>51</v>
      </c>
      <c r="D227" s="30" t="s">
        <v>56</v>
      </c>
      <c r="E227" s="30" t="s">
        <v>102</v>
      </c>
      <c r="F227" s="30" t="s">
        <v>26</v>
      </c>
      <c r="G227" s="30" t="s">
        <v>25</v>
      </c>
      <c r="H227" s="31" t="s">
        <v>53</v>
      </c>
      <c r="I227" s="3">
        <v>10</v>
      </c>
    </row>
    <row r="228" spans="1:9" ht="15.75">
      <c r="A228" s="62"/>
      <c r="B228" s="63" t="s">
        <v>108</v>
      </c>
      <c r="C228" s="64"/>
      <c r="D228" s="65"/>
      <c r="E228" s="65"/>
      <c r="F228" s="65"/>
      <c r="G228" s="65"/>
      <c r="H228" s="66"/>
      <c r="I228" s="67">
        <f>I11+I14+I21+I24+I29+I86+I93+I96+I106+I126+I130+I157+I164+I168+I182+I194+I201+I204+I208+I211+I214+I217+I220+I225</f>
        <v>1728823.0999999999</v>
      </c>
    </row>
    <row r="230" ht="12.75">
      <c r="I230" s="68"/>
    </row>
    <row r="287" ht="12.75">
      <c r="I287" s="68"/>
    </row>
    <row r="288" ht="12.75">
      <c r="I288" s="68"/>
    </row>
    <row r="289" ht="12.75">
      <c r="I289" s="68"/>
    </row>
    <row r="290" ht="12.75">
      <c r="I290" s="68"/>
    </row>
    <row r="291" ht="12.75">
      <c r="I291" s="68"/>
    </row>
    <row r="292" ht="12.75">
      <c r="I292" s="68"/>
    </row>
    <row r="293" ht="12.75">
      <c r="I293" s="68"/>
    </row>
    <row r="294" ht="12.75">
      <c r="I294" s="68"/>
    </row>
    <row r="295" ht="12.75">
      <c r="I295" s="68"/>
    </row>
    <row r="296" ht="12.75">
      <c r="I296" s="68"/>
    </row>
    <row r="297" ht="12.75">
      <c r="I297" s="68"/>
    </row>
    <row r="298" ht="12.75">
      <c r="I298" s="68"/>
    </row>
    <row r="299" ht="12.75">
      <c r="I299" s="68"/>
    </row>
    <row r="300" ht="12.75">
      <c r="I300" s="68"/>
    </row>
    <row r="301" ht="12.75">
      <c r="I301" s="68"/>
    </row>
    <row r="302" ht="12.75">
      <c r="I302" s="68"/>
    </row>
    <row r="303" ht="12.75">
      <c r="I303" s="68"/>
    </row>
    <row r="304" ht="12.75">
      <c r="I304" s="68"/>
    </row>
    <row r="305" ht="12.75">
      <c r="I305" s="68"/>
    </row>
    <row r="306" ht="12.75">
      <c r="I306" s="68"/>
    </row>
    <row r="307" ht="12.75">
      <c r="I307" s="68"/>
    </row>
    <row r="308" ht="12.75">
      <c r="I308" s="68"/>
    </row>
    <row r="309" ht="12.75">
      <c r="I309" s="68"/>
    </row>
    <row r="310" ht="12.75">
      <c r="I310" s="68"/>
    </row>
    <row r="311" ht="12.75">
      <c r="I311" s="68"/>
    </row>
    <row r="312" ht="12.75">
      <c r="I312" s="68"/>
    </row>
    <row r="313" ht="12.75">
      <c r="I313" s="68"/>
    </row>
    <row r="314" ht="12.75">
      <c r="I314" s="68"/>
    </row>
    <row r="315" ht="12.75">
      <c r="I315" s="68"/>
    </row>
    <row r="316" ht="12.75">
      <c r="I316" s="68"/>
    </row>
    <row r="317" ht="12.75">
      <c r="I317" s="68"/>
    </row>
    <row r="318" ht="12.75">
      <c r="I318" s="68"/>
    </row>
    <row r="319" ht="12.75">
      <c r="I319" s="68"/>
    </row>
    <row r="320" ht="12.75">
      <c r="I320" s="68"/>
    </row>
    <row r="321" ht="12.75">
      <c r="I321" s="68"/>
    </row>
    <row r="322" ht="12.75">
      <c r="I322" s="68"/>
    </row>
    <row r="323" ht="12.75">
      <c r="I323" s="68"/>
    </row>
    <row r="324" ht="12.75">
      <c r="I324" s="68"/>
    </row>
    <row r="325" ht="12.75">
      <c r="I325" s="68"/>
    </row>
    <row r="326" ht="12.75">
      <c r="I326" s="68"/>
    </row>
    <row r="327" ht="12.75">
      <c r="I327" s="68"/>
    </row>
    <row r="328" ht="12.75">
      <c r="I328" s="68"/>
    </row>
    <row r="329" ht="12.75">
      <c r="I329" s="68"/>
    </row>
    <row r="330" ht="12.75">
      <c r="I330" s="68"/>
    </row>
    <row r="331" ht="12.75">
      <c r="I331" s="68"/>
    </row>
    <row r="332" ht="12.75">
      <c r="I332" s="68"/>
    </row>
    <row r="333" ht="12.75">
      <c r="I333" s="68"/>
    </row>
    <row r="334" ht="12.75">
      <c r="I334" s="68"/>
    </row>
    <row r="335" ht="12.75">
      <c r="I335" s="68"/>
    </row>
    <row r="336" ht="12.75">
      <c r="I336" s="68"/>
    </row>
    <row r="337" ht="12.75">
      <c r="I337" s="68"/>
    </row>
    <row r="338" ht="12.75">
      <c r="I338" s="68"/>
    </row>
    <row r="339" ht="12.75">
      <c r="I339" s="68"/>
    </row>
    <row r="340" ht="12.75">
      <c r="I340" s="68"/>
    </row>
    <row r="341" ht="12.75">
      <c r="I341" s="68"/>
    </row>
    <row r="342" ht="12.75">
      <c r="I342" s="68"/>
    </row>
    <row r="343" ht="12.75">
      <c r="I343" s="68"/>
    </row>
    <row r="344" ht="12.75">
      <c r="I344" s="68"/>
    </row>
    <row r="345" ht="12.75">
      <c r="I345" s="68"/>
    </row>
    <row r="346" ht="12.75">
      <c r="I346" s="68"/>
    </row>
    <row r="347" ht="12.75">
      <c r="I347" s="68"/>
    </row>
    <row r="348" ht="12.75">
      <c r="I348" s="68"/>
    </row>
    <row r="349" ht="12.75">
      <c r="I349" s="68"/>
    </row>
    <row r="350" ht="12.75">
      <c r="I350" s="68"/>
    </row>
    <row r="351" ht="12.75">
      <c r="I351" s="68"/>
    </row>
    <row r="352" ht="12.75">
      <c r="I352" s="68"/>
    </row>
    <row r="353" ht="12.75">
      <c r="I353" s="68"/>
    </row>
    <row r="354" ht="12.75">
      <c r="I354" s="68"/>
    </row>
    <row r="355" ht="12.75">
      <c r="I355" s="68"/>
    </row>
    <row r="356" ht="12.75">
      <c r="I356" s="68"/>
    </row>
    <row r="357" ht="12.75">
      <c r="I357" s="68"/>
    </row>
    <row r="358" ht="12.75">
      <c r="I358" s="68"/>
    </row>
    <row r="359" ht="12.75">
      <c r="I359" s="68"/>
    </row>
    <row r="360" ht="12.75">
      <c r="I360" s="68"/>
    </row>
    <row r="361" ht="12.75">
      <c r="I361" s="68"/>
    </row>
    <row r="362" ht="12.75">
      <c r="I362" s="68"/>
    </row>
    <row r="363" ht="12.75">
      <c r="I363" s="68"/>
    </row>
  </sheetData>
  <sheetProtection/>
  <mergeCells count="28">
    <mergeCell ref="B211:H211"/>
    <mergeCell ref="B24:H24"/>
    <mergeCell ref="B96:H96"/>
    <mergeCell ref="B225:H225"/>
    <mergeCell ref="B214:H214"/>
    <mergeCell ref="B157:H157"/>
    <mergeCell ref="B220:H220"/>
    <mergeCell ref="B217:H217"/>
    <mergeCell ref="B208:H208"/>
    <mergeCell ref="B204:H204"/>
    <mergeCell ref="B164:H164"/>
    <mergeCell ref="B168:H168"/>
    <mergeCell ref="B130:H130"/>
    <mergeCell ref="B194:H194"/>
    <mergeCell ref="B201:H201"/>
    <mergeCell ref="C10:H10"/>
    <mergeCell ref="B6:I6"/>
    <mergeCell ref="B7:I7"/>
    <mergeCell ref="B8:I8"/>
    <mergeCell ref="B11:H11"/>
    <mergeCell ref="B106:H106"/>
    <mergeCell ref="B182:H182"/>
    <mergeCell ref="B86:H86"/>
    <mergeCell ref="B93:H93"/>
    <mergeCell ref="B126:H126"/>
    <mergeCell ref="B29:H29"/>
    <mergeCell ref="B14:H14"/>
    <mergeCell ref="B21:H21"/>
  </mergeCells>
  <printOptions/>
  <pageMargins left="1.1811023622047245" right="0.16" top="0.7874015748031497" bottom="0.7874015748031497" header="0.5118110236220472" footer="0.196850393700787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Korukaeva_EB</cp:lastModifiedBy>
  <cp:lastPrinted>2016-09-16T05:42:49Z</cp:lastPrinted>
  <dcterms:created xsi:type="dcterms:W3CDTF">1996-10-08T23:32:33Z</dcterms:created>
  <dcterms:modified xsi:type="dcterms:W3CDTF">2016-09-16T05:44:47Z</dcterms:modified>
  <cp:category/>
  <cp:version/>
  <cp:contentType/>
  <cp:contentStatus/>
</cp:coreProperties>
</file>