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<sst xmlns="http://schemas.openxmlformats.org/spreadsheetml/2006/main" count="58" uniqueCount="58">
  <si>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</si>
  <si>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</si>
  <si>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</si>
  <si>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</si>
  <si>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</si>
  <si>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</si>
  <si>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</si>
  <si>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</si>
  <si>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</si>
  <si>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</si>
  <si>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</si>
  <si>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</si>
  <si>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</si>
  <si>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</si>
  <si>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</si>
  <si>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</si>
  <si>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</si>
  <si>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</si>
  <si>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</si>
  <si>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</si>
  <si>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</si>
  <si>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</si>
  <si>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</si>
  <si>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</si>
  <si>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</si>
  <si>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</si>
  <si>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</si>
  <si>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</si>
  <si>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</si>
  <si>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</si>
  <si>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</si>
  <si>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</si>
  <si>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</si>
  <si>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</si>
  <si>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</si>
  <si>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</si>
  <si>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</si>
  <si>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</si>
  <si>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</si>
  <si>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</si>
  <si>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</si>
  <si>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</si>
  <si>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</si>
  <si>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</si>
  <si>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</si>
  <si>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</si>
  <si>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</si>
  <si>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</si>
  <si>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</si>
  <si>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</si>
  <si>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</si>
  <si>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</si>
  <si>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</si>
  <si>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</si>
  <si>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</si>
  <si>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</si>
  <si>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2019 год</t>
  </si>
  <si>
    <t>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</si>
</sst>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1</xdr:row>
      <xdr:rowOff>57150</xdr:rowOff>
    </xdr:from>
    <xdr:to>
      <xdr:col>3</xdr:col>
      <xdr:colOff>0</xdr:colOff>
      <xdr:row>5</xdr:row>
      <xdr:rowOff>447675</xdr:rowOff>
    </xdr:to>
    <xdr:sp>
      <xdr:nvSpPr>
        <xdr:cNvPr id="1" name="Rectangle 3"/>
        <xdr:cNvSpPr>
          <a:spLocks/>
        </xdr:cNvSpPr>
      </xdr:nvSpPr>
      <xdr:spPr>
        <a:xfrm>
          <a:off x="3105150" y="219075"/>
          <a:ext cx="29908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</a:t>
          </a:r>
          <a:r>
            <a:rPr lang="en-US" cap="none" sz="1100" b="0" i="0" u="none" baseline="0">
              <a:solidFill>
                <a:srgbClr val="000000"/>
              </a:solidFill>
            </a:rPr>
            <a:t>06</a:t>
          </a:r>
          <a:r>
            <a:rPr lang="en-US" cap="none" sz="1100" b="0" i="0" u="none" baseline="0">
              <a:solidFill>
                <a:srgbClr val="000000"/>
              </a:solidFill>
            </a:rPr>
            <a:t>" ноября 2019 года  №  65-н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3095625</xdr:colOff>
      <xdr:row>5</xdr:row>
      <xdr:rowOff>533400</xdr:rowOff>
    </xdr:from>
    <xdr:to>
      <xdr:col>2</xdr:col>
      <xdr:colOff>752475</xdr:colOff>
      <xdr:row>6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3095625" y="1466850"/>
          <a:ext cx="2952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2.00390625" style="0" customWidth="1"/>
    <col min="4" max="4" width="1.8515625" style="0" customWidth="1"/>
  </cols>
  <sheetData>
    <row r="1" ht="12.75">
      <c r="C1" s="3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22.5" customHeight="1">
      <c r="A5" s="5"/>
      <c r="B5" s="4"/>
      <c r="C5" s="4"/>
    </row>
    <row r="6" spans="1:3" ht="139.5" customHeight="1">
      <c r="A6" s="5"/>
      <c r="B6" s="4"/>
      <c r="C6" s="4"/>
    </row>
    <row r="7" spans="1:3" ht="16.5" customHeight="1">
      <c r="A7" s="35" t="s">
        <v>23</v>
      </c>
      <c r="B7" s="35"/>
      <c r="C7" s="35"/>
    </row>
    <row r="8" spans="1:3" ht="18.75" customHeight="1">
      <c r="A8" s="35" t="s">
        <v>56</v>
      </c>
      <c r="B8" s="35"/>
      <c r="C8" s="35"/>
    </row>
    <row r="9" spans="1:3" ht="7.5" customHeight="1">
      <c r="A9" s="6"/>
      <c r="B9" s="6"/>
      <c r="C9" s="6"/>
    </row>
    <row r="10" spans="1:3" ht="27" customHeight="1">
      <c r="A10" s="7" t="s">
        <v>0</v>
      </c>
      <c r="B10" s="8" t="s">
        <v>1</v>
      </c>
      <c r="C10" s="8" t="s">
        <v>4</v>
      </c>
    </row>
    <row r="11" spans="1:3" ht="12.75">
      <c r="A11" s="21" t="s">
        <v>8</v>
      </c>
      <c r="B11" s="9" t="s">
        <v>7</v>
      </c>
      <c r="C11" s="10">
        <f>SUM(C13,-C15)</f>
        <v>17627.900000000023</v>
      </c>
    </row>
    <row r="12" spans="1:3" ht="25.5">
      <c r="A12" s="17" t="s">
        <v>24</v>
      </c>
      <c r="B12" s="11" t="s">
        <v>25</v>
      </c>
      <c r="C12" s="12">
        <v>600000</v>
      </c>
    </row>
    <row r="13" spans="1:3" ht="25.5">
      <c r="A13" s="17" t="s">
        <v>9</v>
      </c>
      <c r="B13" s="11" t="s">
        <v>12</v>
      </c>
      <c r="C13" s="13">
        <f>C12</f>
        <v>600000</v>
      </c>
    </row>
    <row r="14" spans="1:3" ht="25.5">
      <c r="A14" s="18" t="s">
        <v>26</v>
      </c>
      <c r="B14" s="11" t="s">
        <v>27</v>
      </c>
      <c r="C14" s="13">
        <f>593000-22023.2+15332.7-2347.4-6863.1+106.5+14800+29.6+337-10000</f>
        <v>582372.1</v>
      </c>
    </row>
    <row r="15" spans="1:3" ht="25.5">
      <c r="A15" s="18" t="s">
        <v>10</v>
      </c>
      <c r="B15" s="11" t="s">
        <v>11</v>
      </c>
      <c r="C15" s="13">
        <f>C14</f>
        <v>582372.1</v>
      </c>
    </row>
    <row r="16" spans="1:3" ht="25.5">
      <c r="A16" s="22" t="s">
        <v>14</v>
      </c>
      <c r="B16" s="14" t="s">
        <v>13</v>
      </c>
      <c r="C16" s="15">
        <f>SUM(C19,-C22)</f>
        <v>0</v>
      </c>
    </row>
    <row r="17" spans="1:3" ht="25.5">
      <c r="A17" s="23" t="s">
        <v>38</v>
      </c>
      <c r="B17" s="11" t="s">
        <v>39</v>
      </c>
      <c r="C17" s="12">
        <f>C18</f>
        <v>290633.2</v>
      </c>
    </row>
    <row r="18" spans="1:3" ht="25.5">
      <c r="A18" s="17" t="s">
        <v>28</v>
      </c>
      <c r="B18" s="11" t="s">
        <v>40</v>
      </c>
      <c r="C18" s="12">
        <f>C19</f>
        <v>290633.2</v>
      </c>
    </row>
    <row r="19" spans="1:3" ht="38.25">
      <c r="A19" s="17" t="s">
        <v>15</v>
      </c>
      <c r="B19" s="11" t="s">
        <v>41</v>
      </c>
      <c r="C19" s="13">
        <f>C20</f>
        <v>290633.2</v>
      </c>
    </row>
    <row r="20" spans="1:3" ht="25.5">
      <c r="A20" s="17" t="s">
        <v>46</v>
      </c>
      <c r="B20" s="11"/>
      <c r="C20" s="13">
        <v>290633.2</v>
      </c>
    </row>
    <row r="21" spans="1:3" ht="38.25">
      <c r="A21" s="17" t="s">
        <v>29</v>
      </c>
      <c r="B21" s="11" t="s">
        <v>42</v>
      </c>
      <c r="C21" s="13">
        <f>C22</f>
        <v>290633.2</v>
      </c>
    </row>
    <row r="22" spans="1:3" ht="38.25">
      <c r="A22" s="17" t="s">
        <v>43</v>
      </c>
      <c r="B22" s="11" t="s">
        <v>44</v>
      </c>
      <c r="C22" s="13">
        <f>C23</f>
        <v>290633.2</v>
      </c>
    </row>
    <row r="23" spans="1:3" ht="25.5">
      <c r="A23" s="17" t="s">
        <v>47</v>
      </c>
      <c r="B23" s="11"/>
      <c r="C23" s="13">
        <v>290633.2</v>
      </c>
    </row>
    <row r="24" spans="1:3" ht="12.75">
      <c r="A24" s="24" t="s">
        <v>45</v>
      </c>
      <c r="B24" s="16" t="s">
        <v>16</v>
      </c>
      <c r="C24" s="15">
        <f>SUM(C25,C29)</f>
        <v>26436.100000000093</v>
      </c>
    </row>
    <row r="25" spans="1:3" ht="12.75">
      <c r="A25" s="17" t="s">
        <v>2</v>
      </c>
      <c r="B25" s="11" t="s">
        <v>17</v>
      </c>
      <c r="C25" s="13">
        <f>-2879911.2-C13-C19-C36</f>
        <v>-3803983.4000000004</v>
      </c>
    </row>
    <row r="26" spans="1:3" ht="12.75">
      <c r="A26" s="17" t="s">
        <v>30</v>
      </c>
      <c r="B26" s="11" t="s">
        <v>31</v>
      </c>
      <c r="C26" s="13">
        <f>C25</f>
        <v>-3803983.4000000004</v>
      </c>
    </row>
    <row r="27" spans="1:3" ht="12.75">
      <c r="A27" s="17" t="s">
        <v>32</v>
      </c>
      <c r="B27" s="11" t="s">
        <v>33</v>
      </c>
      <c r="C27" s="13">
        <f>C25</f>
        <v>-3803983.4000000004</v>
      </c>
    </row>
    <row r="28" spans="1:3" ht="25.5">
      <c r="A28" s="17" t="s">
        <v>5</v>
      </c>
      <c r="B28" s="11" t="s">
        <v>18</v>
      </c>
      <c r="C28" s="13">
        <f>C25</f>
        <v>-3803983.4000000004</v>
      </c>
    </row>
    <row r="29" spans="1:3" ht="12.75">
      <c r="A29" s="17" t="s">
        <v>3</v>
      </c>
      <c r="B29" s="11" t="s">
        <v>19</v>
      </c>
      <c r="C29" s="13">
        <f>2957414.2+C15+C22</f>
        <v>3830419.5000000005</v>
      </c>
    </row>
    <row r="30" spans="1:3" ht="12.75">
      <c r="A30" s="17" t="s">
        <v>34</v>
      </c>
      <c r="B30" s="11" t="s">
        <v>35</v>
      </c>
      <c r="C30" s="13">
        <f>C29</f>
        <v>3830419.5000000005</v>
      </c>
    </row>
    <row r="31" spans="1:3" ht="12.75">
      <c r="A31" s="17" t="s">
        <v>36</v>
      </c>
      <c r="B31" s="11" t="s">
        <v>37</v>
      </c>
      <c r="C31" s="13">
        <f>C29</f>
        <v>3830419.5000000005</v>
      </c>
    </row>
    <row r="32" spans="1:3" ht="25.5">
      <c r="A32" s="17" t="s">
        <v>6</v>
      </c>
      <c r="B32" s="11" t="s">
        <v>20</v>
      </c>
      <c r="C32" s="13">
        <f>C29</f>
        <v>3830419.5000000005</v>
      </c>
    </row>
    <row r="33" spans="1:3" ht="25.5">
      <c r="A33" s="22" t="s">
        <v>48</v>
      </c>
      <c r="B33" s="27" t="s">
        <v>49</v>
      </c>
      <c r="C33" s="31">
        <f>C34</f>
        <v>33439</v>
      </c>
    </row>
    <row r="34" spans="1:3" ht="25.5">
      <c r="A34" s="26" t="s">
        <v>50</v>
      </c>
      <c r="B34" s="29" t="s">
        <v>51</v>
      </c>
      <c r="C34" s="28">
        <f>C35</f>
        <v>33439</v>
      </c>
    </row>
    <row r="35" spans="1:3" ht="33.75" customHeight="1">
      <c r="A35" s="17" t="s">
        <v>52</v>
      </c>
      <c r="B35" s="29" t="s">
        <v>53</v>
      </c>
      <c r="C35" s="32">
        <f>C36</f>
        <v>33439</v>
      </c>
    </row>
    <row r="36" spans="1:3" ht="25.5">
      <c r="A36" s="26" t="s">
        <v>54</v>
      </c>
      <c r="B36" s="30" t="s">
        <v>55</v>
      </c>
      <c r="C36" s="33">
        <f>15871+17972+2380-3121+337</f>
        <v>33439</v>
      </c>
    </row>
    <row r="37" spans="1:4" ht="25.5">
      <c r="A37" s="25" t="s">
        <v>21</v>
      </c>
      <c r="B37" s="19" t="s">
        <v>22</v>
      </c>
      <c r="C37" s="20">
        <f>SUM(C11,C16,C24,C33)</f>
        <v>77503.00000000012</v>
      </c>
      <c r="D37" t="s">
        <v>57</v>
      </c>
    </row>
    <row r="38" spans="1:3" ht="78" customHeight="1">
      <c r="A38" s="1"/>
      <c r="B38" s="1"/>
      <c r="C38" s="1"/>
    </row>
    <row r="39" spans="1:3" ht="68.25" customHeight="1">
      <c r="A39" s="1"/>
      <c r="B39" s="1"/>
      <c r="C39" s="1"/>
    </row>
    <row r="40" spans="1:3" ht="27.75" customHeight="1">
      <c r="A40" s="2"/>
      <c r="B40" s="1"/>
      <c r="C40" s="1"/>
    </row>
    <row r="41" spans="1:3" ht="12.75" hidden="1">
      <c r="A41" s="2"/>
      <c r="B41" s="2"/>
      <c r="C41" s="2"/>
    </row>
    <row r="42" spans="1:3" ht="12.75">
      <c r="A42" s="2"/>
      <c r="C42" s="3"/>
    </row>
  </sheetData>
  <sheetProtection/>
  <mergeCells count="2">
    <mergeCell ref="A8:C8"/>
    <mergeCell ref="A7:C7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2019-11-06T07:43:47Z</cp:lastPrinted>
  <dcterms:created xsi:type="dcterms:W3CDTF">1996-10-08T23:32:33Z</dcterms:created>
  <dcterms:modified xsi:type="dcterms:W3CDTF">2019-11-06T07:56:17Z</dcterms:modified>
  <cp:category/>
  <cp:version/>
  <cp:contentType/>
  <cp:contentStatus/>
</cp:coreProperties>
</file>