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definedNames>
    <definedName name="Z_10BD19BA_50ED_4B10_BF8B_5E3CA7C40EDC_.wvu.Cols" localSheetId="2" hidden="1">'Приложение 3'!#REF!</definedName>
    <definedName name="Z_208EBE93_B892_4120_96D4_ED63CF7FB1D0_.wvu.Cols" localSheetId="2" hidden="1">'Приложение 3'!#REF!</definedName>
    <definedName name="Z_446DAC57_8CAC_49C0_A852_9AC4BB3F8A92_.wvu.Cols" localSheetId="2" hidden="1">'Приложение 3'!#REF!</definedName>
    <definedName name="Z_446DAC57_8CAC_49C0_A852_9AC4BB3F8A92_.wvu.Cols" localSheetId="3" hidden="1">'Приложение 4'!#REF!</definedName>
    <definedName name="Z_5BF80DB7_5490_4B96_948E_739510D30FEA_.wvu.Cols" localSheetId="2" hidden="1">'Приложение 3'!#REF!</definedName>
    <definedName name="Z_5BF80DB7_5490_4B96_948E_739510D30FEA_.wvu.Cols" localSheetId="3" hidden="1">'Приложение 4'!#REF!</definedName>
    <definedName name="_xlnm.Print_Titles" localSheetId="0">'Приложение 1'!$10:$10</definedName>
    <definedName name="_xlnm.Print_Titles" localSheetId="1">'Приложение 2'!$11:$11</definedName>
    <definedName name="_xlnm.Print_Titles" localSheetId="4">'Приложение 5'!$8:$8</definedName>
    <definedName name="_xlnm.Print_Titles" localSheetId="5">'Приложение 6'!$12:$12</definedName>
    <definedName name="_xlnm.Print_Area" localSheetId="4">'Приложение 5'!$A$1:$C$38</definedName>
    <definedName name="_xlnm.Print_Area" localSheetId="5">'Приложение 6'!$A$1:$C$41</definedName>
  </definedNames>
  <calcPr fullCalcOnLoad="1"/>
</workbook>
</file>

<file path=xl/sharedStrings.xml><?xml version="1.0" encoding="utf-8"?>
<sst xmlns="http://schemas.openxmlformats.org/spreadsheetml/2006/main" count="4659" uniqueCount="835">
  <si>
    <t>Управление экономики и городского хозяйства администрации                                                                           муниципального образования "Котлас"</t>
  </si>
  <si>
    <t>7951800</t>
  </si>
  <si>
    <t>Долгосрочная целевая программа муницпального образования "Котлас" "Развитие территориального общественного самоуправления и местного сообщества на территории МО "Котлас" на 2012-2015 годы"</t>
  </si>
  <si>
    <t>006</t>
  </si>
  <si>
    <t>Субсидии юридическим лицам</t>
  </si>
  <si>
    <t>0402</t>
  </si>
  <si>
    <t>Топливно-энергетический комплекс</t>
  </si>
  <si>
    <t>5227400</t>
  </si>
  <si>
    <t>Долгосрочная целевая программа Архангельской области "Газификация Архангельской области в 2009-2011 годах"</t>
  </si>
  <si>
    <t>903</t>
  </si>
  <si>
    <t>Бюджетные инвестиции за счет средств областного бюджета</t>
  </si>
  <si>
    <t>7951100</t>
  </si>
  <si>
    <t>Долгосрочная целевая программа муниципального образования "Котлас" "Газификация МО "Котлас" на 2010 - 2015 годы"</t>
  </si>
  <si>
    <t>0405</t>
  </si>
  <si>
    <t>Сельское хозяйство и рыболовство</t>
  </si>
  <si>
    <t>2670000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</si>
  <si>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2008 - 2012 годы</t>
  </si>
  <si>
    <t>2670500</t>
  </si>
  <si>
    <t>Государственная поддержка отраслей сельского хозяйства</t>
  </si>
  <si>
    <t>2670501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</si>
  <si>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</si>
  <si>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5224600</t>
  </si>
  <si>
    <t>Долгосрочная целевая программа Архангельской области "Развитие агропромышленного комплекса Архангельской области на 2009-2012 годы"</t>
  </si>
  <si>
    <t>5224610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</si>
  <si>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</t>
  </si>
  <si>
    <t>0406</t>
  </si>
  <si>
    <t>Водное хозяйство</t>
  </si>
  <si>
    <t>1000000</t>
  </si>
  <si>
    <t>Федеральные целевые программы</t>
  </si>
  <si>
    <t>1001200</t>
  </si>
  <si>
    <t>Федеральная целевая программа "Развитие водохозяйственного комплекса Российской Федерации в 2012-2020 годах"</t>
  </si>
  <si>
    <t>5225200</t>
  </si>
  <si>
    <t>Долгосрочная целевая программа Архангельской области "Развитие водохозяйственного комплекса Архангельской области на 2012 – 2020 годы"</t>
  </si>
  <si>
    <t>7951400</t>
  </si>
  <si>
    <t xml:space="preserve">Долгосрочная целевая программа муниципального образования "Котлас" "Благоустройство и охрана окружающей среды МО "Котлас" на 2011-2013 годы"                             </t>
  </si>
  <si>
    <t>0408</t>
  </si>
  <si>
    <t>Транспорт</t>
  </si>
  <si>
    <t>3030000</t>
  </si>
  <si>
    <t>Автомобильный транспорт</t>
  </si>
  <si>
    <t>3030200</t>
  </si>
  <si>
    <t>Возмещение убытков, возникающих в результате установления органами местного самоуправления МО "Котлас" пониженной платы за проезд пассажиров</t>
  </si>
  <si>
    <t>7952100</t>
  </si>
  <si>
    <t>Долгосрочная целевая программа муниципального образования "Котлас" "Развитие общественного пассажирского транспорта МО "Котлас" на 2012-2016 годы"</t>
  </si>
  <si>
    <t>0409</t>
  </si>
  <si>
    <t>Дорожное хозяйство (дорожные фонды)</t>
  </si>
  <si>
    <t>0700401</t>
  </si>
  <si>
    <t>5510100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</si>
  <si>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</si>
  <si>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5510114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</si>
  <si>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</si>
  <si>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5510115</t>
  </si>
  <si>
    <t>Капитальный ремонт и ремонт автомобильных дорог общего пользования населенных пунктов</t>
  </si>
  <si>
    <t>5510116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</si>
  <si>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</si>
  <si>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6010000</t>
  </si>
  <si>
    <t xml:space="preserve">Ремонт автомобильных дорог </t>
  </si>
  <si>
    <t>6010200</t>
  </si>
  <si>
    <t>Текущий ремонт автомобильных дорог общего пользования местного значения</t>
  </si>
  <si>
    <t>Долгосрочная целевая программа МО "Котлас""Строительство объектов инженерной и социальной инфраструктуры муниципального образования "Котлас" на 2011-2015 годы"</t>
  </si>
  <si>
    <t>3450000</t>
  </si>
  <si>
    <t>Малое и среднее предпринимательство</t>
  </si>
  <si>
    <t>3450100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</si>
  <si>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</si>
  <si>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5221100</t>
  </si>
  <si>
    <t>Долгосрочная целевая программа Архангельской области "Развитие субъектов малого и среднего предпринимательства в Архангельской  области и Ненецком автономном округе на 2012-2014 годы"</t>
  </si>
  <si>
    <t>7951700</t>
  </si>
  <si>
    <t xml:space="preserve">Долгосрочная целевая программа муниципального образования "Котлас" "Поддержка и развитие малого и среднего предпринимательства муниципального образования "Котлас" на 2011-2015 годы" </t>
  </si>
  <si>
    <t>ЖИЛИЩНО-КОММУНАЛЬНОЕ ХОЗЯЙСТВО</t>
  </si>
  <si>
    <t>0501</t>
  </si>
  <si>
    <t>Жилищное хозяйство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</si>
  <si>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</si>
  <si>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</si>
  <si>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</si>
  <si>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</si>
  <si>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0980101</t>
  </si>
  <si>
    <t>Обеспечение мероприятий по капитальному ремонту многоквартирных домов</t>
  </si>
  <si>
    <t>0980102</t>
  </si>
  <si>
    <t>Обеспечение мероприятий по переселению граждан из аварийного жилищного фонда</t>
  </si>
  <si>
    <t>003</t>
  </si>
  <si>
    <t>Бюджетные инвестиции</t>
  </si>
  <si>
    <t>0980200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</si>
  <si>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</si>
  <si>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0980201</t>
  </si>
  <si>
    <t>0980202</t>
  </si>
  <si>
    <t>3900000</t>
  </si>
  <si>
    <t>Поддержка жилищного хозяйства</t>
  </si>
  <si>
    <t>3900100</t>
  </si>
  <si>
    <t>Возмещение убытков, возникающих в результате регулирования органами местного самоуправления МО "Котлас" уровня платежей населения на услуги по вывозу жидких и твердых бытовых отходов от неканализованного жилищного фонда</t>
  </si>
  <si>
    <t>3900300</t>
  </si>
  <si>
    <t>Учреждения, обеспечивающие предоставление услуг (выполнение работ) в сфере жилищного хозяйства</t>
  </si>
  <si>
    <t>5228700</t>
  </si>
  <si>
    <t>Долгосрочная целевая программа Архангельской области "Энергосбережение и повышение энергетической эффективности в Архангельской области на 2010-2020 годы"</t>
  </si>
  <si>
    <t>5510209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</si>
  <si>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</si>
  <si>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7950600</t>
  </si>
  <si>
    <t>Ведомственная целевая программа муниципального образования "Котлас" "Снижение рисков и смягчение последствий чрезвычайных ситуаций природного и техногенного характера на территории муниципального образования "Котлас" на 2012-2015 годы"</t>
  </si>
  <si>
    <t>Долгосрочная целевая программа муниципального образования "Котлас" "Энергосбережение в МО «Котлас" на 2010-2020 годы"</t>
  </si>
  <si>
    <t>7951500</t>
  </si>
  <si>
    <t>Целевая адресная программа МО "Котлас" "Переселение граждан из аварийного жилищного фонда на 2009-2012 годы"</t>
  </si>
  <si>
    <t>7951900</t>
  </si>
  <si>
    <t>Ведомственная целевая программа муниципального образования "Котлас" "Поддержка жилищного фонда МО "Котлас" на 2012-2015 годы"</t>
  </si>
  <si>
    <t>7952400</t>
  </si>
  <si>
    <t>Адресная муниципальная программа "Проведение капитального ремонта многоквартирных домов МО "Котлас" на 2012 год"</t>
  </si>
  <si>
    <t>0502</t>
  </si>
  <si>
    <t>Коммунальное хозяйство</t>
  </si>
  <si>
    <t>3910000</t>
  </si>
  <si>
    <t>Поддержка коммунального хозяйства</t>
  </si>
  <si>
    <t>3910600</t>
  </si>
  <si>
    <t xml:space="preserve">Возмещение убытков, возникающих в результате регулирования органами местного самоуправления МО "Котлас" тарифов на услуги по помывке в общем отделении муниципальных бань </t>
  </si>
  <si>
    <t>5510215</t>
  </si>
  <si>
    <t>Возмещение убытков, возникающих в результате государственного регулировани розничных цен на топливо печное бытовое (дрова), реализуемое населению для нужд отопления</t>
  </si>
  <si>
    <t>5510216</t>
  </si>
  <si>
    <t>Возмещение убытков, возникающих  в результате государственного регулирования тарифов на холодную воду и водоотведение для нужд населения</t>
  </si>
  <si>
    <t>5510217</t>
  </si>
  <si>
    <t>Возмещение убытков, возникающих  в результате государственного  регулирования тарифов на утилизацию (захоронение) твердых бытовых отходов от населения</t>
  </si>
  <si>
    <t>0503</t>
  </si>
  <si>
    <t>Благоустройство</t>
  </si>
  <si>
    <t>5221500</t>
  </si>
  <si>
    <t>Долгосрочная целевая программа Архангельской области "Безопасное обращение с отходами производства и потребления в Архангельской области на 2012 – 2014 годы"</t>
  </si>
  <si>
    <t>6000000</t>
  </si>
  <si>
    <t>6000100</t>
  </si>
  <si>
    <t>Уличное освещение</t>
  </si>
  <si>
    <t>6000500</t>
  </si>
  <si>
    <t>Прочие мероприятия по благоустройству городских округов и поселений</t>
  </si>
  <si>
    <t>6000600</t>
  </si>
  <si>
    <t>Учреждения, обеспечивающие предоставление услуг (выполнение работ) в сфере благоустройства</t>
  </si>
  <si>
    <t>ОБРАЗОВАНИЕ</t>
  </si>
  <si>
    <t>0701</t>
  </si>
  <si>
    <t>Дошкольное образование</t>
  </si>
  <si>
    <t>5222900</t>
  </si>
  <si>
    <t>Долгосрочная целевая программа Архангельской области "Строительство и капитальный ремонт образовательных учреждений в Архангельской области на 2012-2016 годы"</t>
  </si>
  <si>
    <t>5053700</t>
  </si>
  <si>
    <t>Обеспечение равной доступности услуг общественного транспорта на территории соотвествующего субъекта Российской Федерации для отдельных категорий граждан, оказание мер социальной поддержки которым относится к ведению Россйиской Федерации и субъектов Россйиской Федерации</t>
  </si>
  <si>
    <t>5053701</t>
  </si>
  <si>
    <t>Обеспечение равной доступности услуг общественного транспорта  для  категорий граждан, установленных статьями 2 и 4 Федерального закона от 12 января 1995 года № 5-ФЗ "О ветеранах"</t>
  </si>
  <si>
    <t>5054800</t>
  </si>
  <si>
    <t>Предоставление гражданам субсидий на оплату жилого помещения и коммунальных услуг</t>
  </si>
  <si>
    <t>Управление по социальным вопросам администрации       
муниципального образования "Котлас"</t>
  </si>
  <si>
    <t>5053301</t>
  </si>
  <si>
    <t>Расходы на реализацию Положения "О звании "Почетный гражданин МО "Котлас"</t>
  </si>
  <si>
    <t>5140000</t>
  </si>
  <si>
    <t>Реализация государственных функций в области социальной политики</t>
  </si>
  <si>
    <t>5140100</t>
  </si>
  <si>
    <t>5140102</t>
  </si>
  <si>
    <t>Расходы, связанные с предоставлением мер социальной поддержки отдельным категориям квалифицированных специалистов, работающих и проживающих в Вычегодском административном округе</t>
  </si>
  <si>
    <t>5140104</t>
  </si>
  <si>
    <t>Материальная поддержка студентов, проходящих обучение по очной форме в образовательных учреждениях высшего, среднего профессионального образования и студентов,обучающихся в высших учебных заведениях по заочной форме обучения</t>
  </si>
  <si>
    <t>5140105</t>
  </si>
  <si>
    <t>Матариальная поддержка одаренных детей МО "Котлас"</t>
  </si>
  <si>
    <t>7950100</t>
  </si>
  <si>
    <t>Ведомственная целевая программа муниципального образования "Котлас" "Котлас Молодежный  на 2012-2014 годы"</t>
  </si>
  <si>
    <t>ФИЗИЧЕСКАЯ КУЛЬТУРА И СПОРТ</t>
  </si>
  <si>
    <t>1102</t>
  </si>
  <si>
    <t>Массовый спорт</t>
  </si>
  <si>
    <t>079</t>
  </si>
  <si>
    <t>Мероприятия в области здравоохранения, спорта и физической культуры, туризма</t>
  </si>
  <si>
    <t>Комитет по образованию, опеке и попечительству</t>
  </si>
  <si>
    <t>4200000</t>
  </si>
  <si>
    <t>Детские дошкольные учреждения</t>
  </si>
  <si>
    <t>4209900</t>
  </si>
  <si>
    <t>5224200</t>
  </si>
  <si>
    <t>Ведомственная целевая программа Архангельской области "Реализация основных общеобразовательных программ"</t>
  </si>
  <si>
    <t>5228100</t>
  </si>
  <si>
    <t>Долгосрочная целевая программа Архангельской области "Доступная среда на 2011 – 2015 годы"</t>
  </si>
  <si>
    <t>5510104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</si>
  <si>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</si>
  <si>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7950200</t>
  </si>
  <si>
    <t>Ведомственная целевая программа МО "Котлас" "Профилактика терроризма и экстремизма, минимизация и (или) ликвидация последствий их проявлений на территории  муниципального образования "Котлас" на 2012-2015 годы"</t>
  </si>
  <si>
    <t>7950500</t>
  </si>
  <si>
    <t>Ведомственная целевая программа "Развитие образования МО "Котлас" на 2011-2015 годы"</t>
  </si>
  <si>
    <t>022</t>
  </si>
  <si>
    <t>Мероприятия в сфере образования</t>
  </si>
  <si>
    <t>0702</t>
  </si>
  <si>
    <t>Общее образование</t>
  </si>
  <si>
    <t>4210000</t>
  </si>
  <si>
    <t>Школы-детские сады, школы начальные, неполные средние и средние</t>
  </si>
  <si>
    <t>4219900</t>
  </si>
  <si>
    <t>4230000</t>
  </si>
  <si>
    <t>Учреждения по внешкольной работе с детьми</t>
  </si>
  <si>
    <t>4239900</t>
  </si>
  <si>
    <t>4360000</t>
  </si>
  <si>
    <t>Мероприятия в области образования</t>
  </si>
  <si>
    <t>4362100</t>
  </si>
  <si>
    <t>Модернизация региональных систем общего образования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</si>
  <si>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</si>
  <si>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</si>
  <si>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</si>
  <si>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</t>
  </si>
  <si>
    <t>5200902</t>
  </si>
  <si>
    <t>Ежемесячное денежное вознаграждение за классное руководство за счет межбюджетных трансфертов из федерального бюджета</t>
  </si>
  <si>
    <t>5221400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</si>
  <si>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</si>
  <si>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0707</t>
  </si>
  <si>
    <t>Молодежная политика и оздоровление детей</t>
  </si>
  <si>
    <t xml:space="preserve">Региональные целевые программы </t>
  </si>
  <si>
    <t>5228300</t>
  </si>
  <si>
    <t xml:space="preserve">Долгосрочная целевая программа Архангельской области "Семья и дети  Архангельской области  на 2011-2013 годы" </t>
  </si>
  <si>
    <t>0709</t>
  </si>
  <si>
    <t>Другие вопросы в области образования</t>
  </si>
  <si>
    <t>4350000</t>
  </si>
  <si>
    <t>Учреждения, обеспечивающие предоставление услуг в сфере образования</t>
  </si>
  <si>
    <t>4359900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</si>
  <si>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</si>
  <si>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</si>
  <si>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</si>
  <si>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901</t>
  </si>
  <si>
    <t>Выполнение функций казенными учреждениями</t>
  </si>
  <si>
    <t>Ведомственная  целевая программа "Развитие образования МО "Котлас" на 2011-2015 годы"</t>
  </si>
  <si>
    <t>5140101</t>
  </si>
  <si>
    <t>Расходы на социальную поддержку воспитанников и обучающихся муниципальных образовательных учреждений</t>
  </si>
  <si>
    <t>5140103</t>
  </si>
  <si>
    <t xml:space="preserve">Расходы, связанные с предоставлением мер социальной поддержки педагогическим работникам муниципальных дошкольных образовательных учреждений, имеющим детей, которые посещают дошкольные образовательные учреждения 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</si>
  <si>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</si>
  <si>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 основную общеобразовательную программу дошкольного образования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</si>
  <si>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</si>
  <si>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</si>
  <si>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Обеспечение бесплатным питанием (молоком или кисломолочными напитками) учащихся начальных (1-4 классов)</t>
  </si>
  <si>
    <t>5141000</t>
  </si>
  <si>
    <t>Осуществление государственных полномочий по выплате вознаграждений профессиональным опекунам</t>
  </si>
  <si>
    <t>068</t>
  </si>
  <si>
    <t>5141500</t>
  </si>
  <si>
    <t>Комитет по культуре и туризму</t>
  </si>
  <si>
    <t>7950900</t>
  </si>
  <si>
    <t>Ведомственная целевая программа муниципального образования "Котлас" "Развитие туризма на территории муниципального образования "Котлас" на 2012-2015 годы"</t>
  </si>
  <si>
    <t>КУЛЬТУРА И КИНЕМАТОГРАФИЯ</t>
  </si>
  <si>
    <t>0801</t>
  </si>
  <si>
    <t xml:space="preserve">Культура </t>
  </si>
  <si>
    <t>4400000</t>
  </si>
  <si>
    <t>Учреждения культуры и мероприятия в сфере культуры и кинематографии</t>
  </si>
  <si>
    <t>4400100</t>
  </si>
  <si>
    <t>Мероприятия в сфере культуры и кинематографии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</si>
  <si>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</si>
  <si>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</si>
  <si>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</si>
  <si>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</si>
  <si>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4400900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</si>
  <si>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</si>
  <si>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4409900</t>
  </si>
  <si>
    <t>4410000</t>
  </si>
  <si>
    <t>Музеи и постоянные выставки</t>
  </si>
  <si>
    <t>4419900</t>
  </si>
  <si>
    <t>4420000</t>
  </si>
  <si>
    <t>Библиотеки</t>
  </si>
  <si>
    <t>4429900</t>
  </si>
  <si>
    <t>4430000</t>
  </si>
  <si>
    <t>Театры, цирки, концертные и другие организации исполнительских искусств</t>
  </si>
  <si>
    <t>4439900</t>
  </si>
  <si>
    <t>7950700</t>
  </si>
  <si>
    <t>Ведомственная целевая программа муниципального образования "Котлас" "Котлас культурный на 2012-2015 годы"</t>
  </si>
  <si>
    <t>Целевая программа муниципального образования "Котлас" "Здоровый город, спортивный город на 2012-2015 годы"</t>
  </si>
  <si>
    <t>Иные субсидии местным бюджетам для софинансирования расходных обязательств по исполненю полномочий органов местного самоуправления по вопросам местного значения</t>
  </si>
  <si>
    <t>5510105</t>
  </si>
  <si>
    <t>Отдел молодежной политики</t>
  </si>
  <si>
    <t>4310000</t>
  </si>
  <si>
    <t>Организационно-воспитательная работа с молодежью</t>
  </si>
  <si>
    <t>4319900</t>
  </si>
  <si>
    <t>5221900</t>
  </si>
  <si>
    <t>Долгосрочная целевая программа Архангельской области "Молодежь Поморья (2012-2014 годы)"</t>
  </si>
  <si>
    <t>1008800</t>
  </si>
  <si>
    <t>Федеральная целевая программа "Жилище" на 2011 - 2015 годы</t>
  </si>
  <si>
    <t>1008820</t>
  </si>
  <si>
    <t>502</t>
  </si>
  <si>
    <t>Субсидии на обеспечение жильем</t>
  </si>
  <si>
    <t>5223200</t>
  </si>
  <si>
    <t>Долгосрочная целевая программа Архангельской области "Обеспечение жильем молодых семей на 2012-2015 годы"</t>
  </si>
  <si>
    <t>7952000</t>
  </si>
  <si>
    <t>Долгосрочная целевая программа муниципального образования "Котлас" "Предоставление гарантий отдельным категориям граждан в улучшении жилищных условий на территории муниципального образования "Котлас" на 2011-2013 годы"</t>
  </si>
  <si>
    <t>Комитет по физической культуре и спорту</t>
  </si>
  <si>
    <t>5226700</t>
  </si>
  <si>
    <t>Долгосрочная целевая программа Архангельской области "Спорт Беломорья на 2011 – 2014 годы"</t>
  </si>
  <si>
    <t>4820000</t>
  </si>
  <si>
    <t>Центры спортивной подготовки (сборные команды)</t>
  </si>
  <si>
    <t>4829900</t>
  </si>
  <si>
    <t>Комитет Гражданской защиты
 администрации муниципального образования "Котлас"</t>
  </si>
  <si>
    <t>03</t>
  </si>
  <si>
    <t>НАЦИОНАЛЬНАЯ БЕЗОПАСНОСТЬ И ПРАВООХРАНИТЕЛЬНАЯ ДЕЯТЕЛЬНОСТЬ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</si>
  <si>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</si>
  <si>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</si>
  <si>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2180000</t>
  </si>
  <si>
    <t>Мероприятия по предупреждению и ликвидации последствий чрезвычайных ситуаций и стихийных бедствий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</si>
  <si>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</si>
  <si>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</si>
  <si>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2190000</t>
  </si>
  <si>
    <t>Мероприятия по гражданской обороне</t>
  </si>
  <si>
    <t>2190100</t>
  </si>
  <si>
    <t>Подготовка населения и организаций к действиям в чрезвычайной ситуации в мирное и военное время</t>
  </si>
  <si>
    <t>3020000</t>
  </si>
  <si>
    <t>Поисковые и аварийно-спасательные учреждения</t>
  </si>
  <si>
    <t>3029900</t>
  </si>
  <si>
    <t>3400000</t>
  </si>
  <si>
    <t>Реализация государственных функций в области национальной экономики</t>
  </si>
  <si>
    <t>3400400</t>
  </si>
  <si>
    <t>Возмещение затрат, связанных с обеспечением жителей деревни Свининская Вычегодского административного округа продовольственными товарами</t>
  </si>
  <si>
    <t>6000400</t>
  </si>
  <si>
    <t>Организация и содержание мест захоронения</t>
  </si>
  <si>
    <t>Муниципальное бюджетное учреждение "Участок благоустройства ВАО"</t>
  </si>
  <si>
    <t>5053303</t>
  </si>
  <si>
    <t>Социальные выплаты в части муниципальной поддержки отдельной категории граждан</t>
  </si>
  <si>
    <t>Муниципальная  поддержка отдельных категорий граждан (Вычегодский административный округ)</t>
  </si>
  <si>
    <t>ВСЕГО РАСХОДОВ</t>
  </si>
  <si>
    <t xml:space="preserve">Отчет об исполнении бюджета муниципального образования "Котлас" за 2012 год   
по расходам бюджета муниципального образования "Котлас" за 2012 год по разделам 
и подразделам классификации расходов бюджетов </t>
  </si>
  <si>
    <t>Отчет об исполнении бюджета муниципального образования "Котлас" за 2012 год 
по источникам финансирования дефицита бюджета муниципального образования "Котлас" по кодам классификации источников финансирования дефицитов бюджетов</t>
  </si>
  <si>
    <t>Наименование</t>
  </si>
  <si>
    <t>Код бюджетной классификации РФ</t>
  </si>
  <si>
    <t>Сумма,       тыс.руб.</t>
  </si>
  <si>
    <t xml:space="preserve">   090 Финансовое управление администрации муниципального образования  "Котлас"</t>
  </si>
  <si>
    <t>Кредиты кредитных организаций в валюте Российской Федерации</t>
  </si>
  <si>
    <t>09001020000000000000</t>
  </si>
  <si>
    <t>Получение кредитов от кредитных организаций в валюте Российской Федерации</t>
  </si>
  <si>
    <t>09001020000000000700</t>
  </si>
  <si>
    <t>Получение кредитов от кредитных организаций бюджетами городских округов в валюте Российской Федерации</t>
  </si>
  <si>
    <t>09001020000040000710</t>
  </si>
  <si>
    <t>Погашение кредитов, предоставленных кредитными организациями в валюте Российской Федерации</t>
  </si>
  <si>
    <t>09001020000000000800</t>
  </si>
  <si>
    <t>Погашение бюджетами городских округов кредитов  от кредитных организаций в валюте Российской Федерации</t>
  </si>
  <si>
    <t>09001020000040000810</t>
  </si>
  <si>
    <t>Бюджетные кредиты от других бюджетов бюджетной системы Российской Федерации</t>
  </si>
  <si>
    <t>09001030000000000000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</si>
  <si>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</si>
  <si>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09001030000000000700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</si>
  <si>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</si>
  <si>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09001030000040000710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</si>
  <si>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</si>
  <si>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09001030000000000800</t>
  </si>
  <si>
    <t>Погашение бюджетами городских округов бюджетных кредитов от других бюджетов бюджетной системы Российской Федерации в валюте Российской Федерации</t>
  </si>
  <si>
    <t>09001030000040000810</t>
  </si>
  <si>
    <t>Изменение остатков средств на счетах по учету средств бюджета</t>
  </si>
  <si>
    <t>09001050000000000000</t>
  </si>
  <si>
    <t>Увеличение остатков средств бюджетов</t>
  </si>
  <si>
    <t>09001050000000000500</t>
  </si>
  <si>
    <t>Увеличение прочих остатков средств бюджетов</t>
  </si>
  <si>
    <t>09001050200000000500</t>
  </si>
  <si>
    <t>Увеличение прочих остатков денежных средств бюджетов</t>
  </si>
  <si>
    <t>09001050201000000510</t>
  </si>
  <si>
    <t>Увеличение прочих остатков денежных средств бюджетов городских округов</t>
  </si>
  <si>
    <t>09001050201040000510</t>
  </si>
  <si>
    <t>Уменьшение остатков средств бюджетов</t>
  </si>
  <si>
    <t>09001050000000000600</t>
  </si>
  <si>
    <t>Уменьшение прочих остатков средств бюджетов</t>
  </si>
  <si>
    <t>09001050200000000600</t>
  </si>
  <si>
    <t>Уменьшение прочих остатков денежных средств бюджетов</t>
  </si>
  <si>
    <t>09001050201000000610</t>
  </si>
  <si>
    <t>Уменьшение прочих остатков денежных средств бюджетов городских округов</t>
  </si>
  <si>
    <t>09001050201040000610</t>
  </si>
  <si>
    <t>Иные источники внутреннего финансирования дефицитов бюджетов</t>
  </si>
  <si>
    <t>09001060000000000000</t>
  </si>
  <si>
    <t>Исполнение государственных и муниципальных гарантий в валюте Российской Федерации</t>
  </si>
  <si>
    <t>09001060400000000000</t>
  </si>
  <si>
    <t>Исполнение государственных и муниципальных гарантий в валюте Российской Федерации, в случае если исполнение гарантом го-сударственных и муниципальных гарантий ведет к возникновению права регрессного требования  гаранта к принципалу либо обуслов-лено уступкой гаранту прав требования бенефициара к принципалу</t>
  </si>
  <si>
    <t>09001060400000000800</t>
  </si>
  <si>
    <t>Исполнение муниципальных гарантий в валюте Российской Федерации,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</si>
  <si>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09001060400040000810</t>
  </si>
  <si>
    <t>Прочие источники внутреннего  финансирования дефицитов бюджетов</t>
  </si>
  <si>
    <t>09001060600000000000</t>
  </si>
  <si>
    <t>Увеличение прочих источников  финансирования дефицитов бюджетов за счет  иных  финансовых активов</t>
  </si>
  <si>
    <t>09001060600000000500</t>
  </si>
  <si>
    <t>Увеличение иных финансовых активов в собственности городских округов</t>
  </si>
  <si>
    <t>09001060600040000500</t>
  </si>
  <si>
    <t>09001060601040000550</t>
  </si>
  <si>
    <t>Итого источники внутреннего финансирования дефицитов бюджетов</t>
  </si>
  <si>
    <t>09001000000000000000</t>
  </si>
  <si>
    <t>Отчет об исполнении бюджета муниципального образования "Котлас" за 2012 год</t>
  </si>
  <si>
    <t>по источникам финансирования дефицита бюджета муниципального образования "Котлас"</t>
  </si>
  <si>
    <t>по кодам групп, подгрупп, статей, видов источников финансирования дефицитов</t>
  </si>
  <si>
    <t>бюджетов, классификации операций сектора государственного управления,</t>
  </si>
  <si>
    <t>относящихся к источникам финансирования дефицитов бюджетов</t>
  </si>
  <si>
    <t>Сумма,       
тыс.руб.</t>
  </si>
  <si>
    <t>00001020000000000000</t>
  </si>
  <si>
    <t>00001020000000000700</t>
  </si>
  <si>
    <t>00001020000040000710</t>
  </si>
  <si>
    <t>00001020000000000800</t>
  </si>
  <si>
    <t>00001020000040000810</t>
  </si>
  <si>
    <t>00001030000000000000</t>
  </si>
  <si>
    <t>00001030000000000700</t>
  </si>
  <si>
    <t>00001030000040000710</t>
  </si>
  <si>
    <t>00001030000000000800</t>
  </si>
  <si>
    <t>00001030000040000810</t>
  </si>
  <si>
    <t>00001050000000000000</t>
  </si>
  <si>
    <t>00001050000000000500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</si>
  <si>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</si>
  <si>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</si>
  <si>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</si>
  <si>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</si>
  <si>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</si>
  <si>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</si>
  <si>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</si>
  <si>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00001060000000000000</t>
  </si>
  <si>
    <t>00001060400000000000</t>
  </si>
  <si>
    <t>00001060400000000800</t>
  </si>
  <si>
    <t>00001060400040000810</t>
  </si>
  <si>
    <t>00001060600000000000</t>
  </si>
  <si>
    <t>00001060600000000500</t>
  </si>
  <si>
    <t>00001060600040000500</t>
  </si>
  <si>
    <t>00001060601040000550</t>
  </si>
  <si>
    <t>00001000000000000000</t>
  </si>
  <si>
    <t>02030</t>
  </si>
  <si>
    <t>02040</t>
  </si>
  <si>
    <t>01020</t>
  </si>
  <si>
    <t>06022</t>
  </si>
  <si>
    <t>151</t>
  </si>
  <si>
    <t>0000</t>
  </si>
  <si>
    <t>04</t>
  </si>
  <si>
    <t>04999</t>
  </si>
  <si>
    <t>02</t>
  </si>
  <si>
    <t>2</t>
  </si>
  <si>
    <r>
      <t xml:space="preserve">Прочие межбюджетные трансферты, передаваемые бюджетам городских округов, </t>
    </r>
    <r>
      <rPr>
        <b/>
        <u val="single"/>
        <sz val="10"/>
        <rFont val="Times New Roman"/>
        <family val="1"/>
      </rPr>
      <t>из них</t>
    </r>
  </si>
  <si>
    <t>00</t>
  </si>
  <si>
    <t>04000</t>
  </si>
  <si>
    <t>Иные межбюджетные трансферты</t>
  </si>
  <si>
    <t>03999</t>
  </si>
  <si>
    <t>03029</t>
  </si>
  <si>
    <t>03026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</si>
  <si>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</si>
  <si>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03024</t>
  </si>
  <si>
    <r>
      <t xml:space="preserve">Субвенции бюджетам городских округов на выполнение передаваемых полномочий субъектов Российской Федерации, </t>
    </r>
    <r>
      <rPr>
        <b/>
        <u val="single"/>
        <sz val="10"/>
        <rFont val="Times New Roman"/>
        <family val="1"/>
      </rPr>
      <t>из них</t>
    </r>
  </si>
  <si>
    <t>03022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</si>
  <si>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</si>
  <si>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03021</t>
  </si>
  <si>
    <t>03000</t>
  </si>
  <si>
    <t xml:space="preserve">Субвенции бюджетам субъектов Российской Федерации и муниципальных образований </t>
  </si>
  <si>
    <t>02999</t>
  </si>
  <si>
    <r>
      <t xml:space="preserve">Прочие субсидии бюджетам городских округов, </t>
    </r>
    <r>
      <rPr>
        <b/>
        <u val="single"/>
        <sz val="10"/>
        <rFont val="Times New Roman"/>
        <family val="1"/>
      </rPr>
      <t>из них</t>
    </r>
  </si>
  <si>
    <t>02077</t>
  </si>
  <si>
    <t>02008</t>
  </si>
  <si>
    <t>02000</t>
  </si>
  <si>
    <t>Субсидии бюджетам субъектов Российской Федерации и муниципальных образований (межбюджетные субсидии)</t>
  </si>
  <si>
    <t>01000</t>
  </si>
  <si>
    <t>Дотации бюджетам субъектов Российской Федерации и муниципальных образований</t>
  </si>
  <si>
    <t>000</t>
  </si>
  <si>
    <t>00000</t>
  </si>
  <si>
    <t>180</t>
  </si>
  <si>
    <t>17</t>
  </si>
  <si>
    <t>1</t>
  </si>
  <si>
    <t>ПРОЧИЕ НЕНАЛОГОВЫЕ ДОХОДЫ</t>
  </si>
  <si>
    <t>140</t>
  </si>
  <si>
    <t>19</t>
  </si>
  <si>
    <t>01</t>
  </si>
  <si>
    <t>16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</si>
  <si>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</si>
  <si>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</si>
  <si>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08000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</si>
  <si>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</si>
  <si>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06000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</si>
  <si>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</si>
  <si>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ШТРАФЫ, САНКЦИИ, ВОЗМЕЩЕНИЕ УЩЕРБА</t>
  </si>
  <si>
    <t>410</t>
  </si>
  <si>
    <t>14</t>
  </si>
  <si>
    <t>ДОХОДЫ ОТ ПРОДАЖИ МАТЕРИАЛЬНЫХ И НЕМАТЕРИАЛЬНЫХ АКТИВОВ</t>
  </si>
  <si>
    <t>120</t>
  </si>
  <si>
    <t>12</t>
  </si>
  <si>
    <t>Плата за негативное воздействие на окружающую среду</t>
  </si>
  <si>
    <t>ПЛАТЕЖИ ПРИ ПОЛЬЗОВАНИИ ПРИРОДНЫМИ РЕСУРСАМИ</t>
  </si>
  <si>
    <t>09000</t>
  </si>
  <si>
    <t>11</t>
  </si>
  <si>
    <t>ДОХОДЫ ОТ ИСПОЛЬЗОВАНИЯ ИМУЩЕСТВА, НАХОДЯЩЕГОСЯ В ГОСУДАРСТВЕННОЙ И МУНИЦИПАЛЬНОЙ СОБСТВЕННОСТИ</t>
  </si>
  <si>
    <t>09</t>
  </si>
  <si>
    <t>ЗАДОЛЖЕННОСТЬ И ПЕРЕРАСЧЕТЫ ПО ОТМЕНЕННЫМ НАЛОГАМ, СБОРАМ И ИНЫМ ОБЯЗАТЕЛЬНЫМ ПЛАТЕЖАМ</t>
  </si>
  <si>
    <t>110</t>
  </si>
  <si>
    <t>08</t>
  </si>
  <si>
    <t>ГОСУДАРСТВЕННАЯ ПОШЛИНА</t>
  </si>
  <si>
    <t>06</t>
  </si>
  <si>
    <t>НАЛОГИ НА ИМУЩЕСТВО</t>
  </si>
  <si>
    <t>05</t>
  </si>
  <si>
    <t>Единый налог на вмененный доход для отдельных видов деятельности</t>
  </si>
  <si>
    <t>НАЛОГИ НА СОВОКУПНЫЙ ДОХОД</t>
  </si>
  <si>
    <t>Налог на доходы физических лиц</t>
  </si>
  <si>
    <t>НАЛОГИ НА ПРИБЫЛЬ, ДОХОДЫ</t>
  </si>
  <si>
    <t>02088</t>
  </si>
  <si>
    <t>0002</t>
  </si>
  <si>
    <t>02089</t>
  </si>
  <si>
    <t>13</t>
  </si>
  <si>
    <t>03046</t>
  </si>
  <si>
    <t>по доходам бюджета муниципального образования "Котлас"</t>
  </si>
  <si>
    <t>по кодам классификации доходов бюджетов</t>
  </si>
  <si>
    <t>182</t>
  </si>
  <si>
    <t>Федеральная налоговая служба</t>
  </si>
  <si>
    <t>162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</si>
  <si>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</si>
  <si>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03010</t>
  </si>
  <si>
    <t>Государственная пошлина за выдачу разрешения на установку рекламной конструкции</t>
  </si>
  <si>
    <t>07150</t>
  </si>
  <si>
    <t>498</t>
  </si>
  <si>
    <t>Федеральная служба по экологическому, технологическому и атомному надзору</t>
  </si>
  <si>
    <t>188</t>
  </si>
  <si>
    <t>Министерство внутренних  дел Российской Федерации</t>
  </si>
  <si>
    <t>731</t>
  </si>
  <si>
    <t>Государственная инспекция по надзору за техническим состоянием самоходных машин и других видов техники Архангельской области</t>
  </si>
  <si>
    <t>090</t>
  </si>
  <si>
    <t>01040</t>
  </si>
  <si>
    <t>141</t>
  </si>
  <si>
    <t>Федеральная служба по надзору в сфере защиты прав потребителей и благополучия человека</t>
  </si>
  <si>
    <t>322</t>
  </si>
  <si>
    <t>Федеральная служба судебных приставов</t>
  </si>
  <si>
    <t>21040</t>
  </si>
  <si>
    <t>076</t>
  </si>
  <si>
    <t>106</t>
  </si>
  <si>
    <t>Федеральная служба по надзору в сфере транспорта</t>
  </si>
  <si>
    <t>90040</t>
  </si>
  <si>
    <t>177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</si>
  <si>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</si>
  <si>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192</t>
  </si>
  <si>
    <t xml:space="preserve"> Федеральная миграционная служба</t>
  </si>
  <si>
    <t>312</t>
  </si>
  <si>
    <t>314</t>
  </si>
  <si>
    <t>390</t>
  </si>
  <si>
    <t xml:space="preserve">Государственная жилищная инспекция Архангельской области </t>
  </si>
  <si>
    <t>732</t>
  </si>
  <si>
    <t xml:space="preserve"> Инспекция государственного строительного надзора Архангельской области </t>
  </si>
  <si>
    <t>05040</t>
  </si>
  <si>
    <t>ВСЕГО</t>
  </si>
  <si>
    <t>0</t>
  </si>
  <si>
    <t>Код администратора</t>
  </si>
  <si>
    <t>Наименование кода БК</t>
  </si>
  <si>
    <t>Код бюджетной классификации доходов</t>
  </si>
  <si>
    <t>Сумма</t>
  </si>
  <si>
    <t>тыс.руб.</t>
  </si>
  <si>
    <t>Администрация муниципального образования "Котлас"</t>
  </si>
  <si>
    <t>048</t>
  </si>
  <si>
    <t>Федеральная служба по надзору в сфере природопользования</t>
  </si>
  <si>
    <t>130</t>
  </si>
  <si>
    <t>25050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</si>
  <si>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</si>
  <si>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25030</t>
  </si>
  <si>
    <t>Прочие неналоговые доходы бюджетов городских округов</t>
  </si>
  <si>
    <t>Денежные взыскания (штрафы) за нарушение законодательства в области охраны окружающей среды</t>
  </si>
  <si>
    <t>321</t>
  </si>
  <si>
    <t>25060</t>
  </si>
  <si>
    <t>Денежные взыскания (штрафы) за нарушение земельного законодательства</t>
  </si>
  <si>
    <t>Прочие безвозмездные поступления от других бюджетов бюджетной системы</t>
  </si>
  <si>
    <t>09023</t>
  </si>
  <si>
    <t>Финансовое управление администрации муниципального образования "Котлас"</t>
  </si>
  <si>
    <t>Комитет по управлению имуществом администрации муниципального образования "Котлас"</t>
  </si>
  <si>
    <t>Администрация Вычегодского административного округа администрации муниципального образования "Котлас"</t>
  </si>
  <si>
    <t>ВОЗВРАТ ОСТАТКОВ СУБСИДИЙ, СУБВЕНЦИЙ И ИНЫХ МЕЖБЮДЖЕТНЫХ ТРАНСФЕРТОВ, ИМЕЮЩИХ ЦЕЛЕВОЕ НАЗНАЧЕНИЕ, ПРОШЛЫХ ЛЕТ</t>
  </si>
  <si>
    <t>430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</si>
  <si>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</si>
  <si>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35020</t>
  </si>
  <si>
    <t>Суммы по искам о возмещении вреда, причиненного окружающей среде, подлежащие зачислению в бюджеты городских округов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</si>
  <si>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</si>
  <si>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02009</t>
  </si>
  <si>
    <t>БЕЗВОЗМЕЗДНЫЕ ПОСТУПЛЕНИЯ ОТ ДРУГИХ БЮДЖЕТОВ БЮДЖЕТНОЙ СИСТЕМЫ РОССИЙСКОЙ ФЕДЕРАЦИИ</t>
  </si>
  <si>
    <t>04025</t>
  </si>
  <si>
    <t>Единый сельскохозяйственный налог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</si>
  <si>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</si>
  <si>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03030</t>
  </si>
  <si>
    <t>06012</t>
  </si>
  <si>
    <t>07014</t>
  </si>
  <si>
    <t>Доходы от перечисления  части  прибыли, остающейся после уплаты налогов и  иных обязательных   платежей   муниципальных унитарных    предприятий,     созданных городскими округами</t>
  </si>
  <si>
    <t>09044</t>
  </si>
  <si>
    <t>02010</t>
  </si>
  <si>
    <t>045</t>
  </si>
  <si>
    <t>Федеральная служба по ветеринарному и фитосанитарному надзору</t>
  </si>
  <si>
    <t>081</t>
  </si>
  <si>
    <t>02051</t>
  </si>
  <si>
    <t>Субсидии бюджетам городских округов на  обеспечение жильем молодых семей</t>
  </si>
  <si>
    <t>Субсидии бюджетам городских округов на  реализацию федеральных целевых программ</t>
  </si>
  <si>
    <t>Резервные фонды исполнительных органов государственной власти субъектов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</si>
  <si>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</si>
  <si>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 xml:space="preserve">Субвенции бюджетам муниципальных образований Архангельской области на осуществление государственных полномочий в сфере охраны труда </t>
  </si>
  <si>
    <t>Субвенции бюджетам муниципальных образований Архангельской области на осуществление государственных полномочий в сфере административных правонарушений</t>
  </si>
  <si>
    <t>Субвенции бюджетам муниципальных образований  Архангельской области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</si>
  <si>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Субвенции бюджетам муниципальных образований Архангельской области на осуществление государственных полномочий по организации и осуществлению деятельности по опеке и попечительству </t>
  </si>
  <si>
    <t xml:space="preserve"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</si>
  <si>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r>
      <t xml:space="preserve">Прочие субвенции бюджетам городских округов, </t>
    </r>
    <r>
      <rPr>
        <b/>
        <u val="single"/>
        <sz val="10"/>
        <rFont val="Times New Roman"/>
        <family val="1"/>
      </rPr>
      <t>из них</t>
    </r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</si>
  <si>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</si>
  <si>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150</t>
  </si>
  <si>
    <t>Федеральная служба по труду и занятости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</si>
  <si>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</si>
  <si>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 поступления  от   использования имущества, находящегося в собственности  городских  округов   (за исключением   имущества   муниципальных бюджетных и автономных    учреждений,  а также имущества  муниципальных унитарных  предприятий, в том числе казенных)</t>
  </si>
  <si>
    <t>Доходы от продажи  земельных  участков, государственная  собственность на которые  не  разграничена и которые расположены  в границах городских округов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</si>
  <si>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</si>
  <si>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</si>
  <si>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07173</t>
  </si>
  <si>
    <t>415</t>
  </si>
  <si>
    <t xml:space="preserve"> Генеральная прокуратура Российской Федерации</t>
  </si>
  <si>
    <t>Федеральная служба государственной регистрации, кадастра и картографии</t>
  </si>
  <si>
    <t>01999</t>
  </si>
  <si>
    <t>Субсидии бюджетам городских округов на модернизацию региональных систем общего образования</t>
  </si>
  <si>
    <t>02145</t>
  </si>
  <si>
    <t>02150</t>
  </si>
  <si>
    <t>03007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</si>
  <si>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</si>
  <si>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04041</t>
  </si>
  <si>
    <t>43000</t>
  </si>
  <si>
    <t>05024</t>
  </si>
  <si>
    <t>02043</t>
  </si>
  <si>
    <t>07</t>
  </si>
  <si>
    <t>01994</t>
  </si>
  <si>
    <t>02994</t>
  </si>
  <si>
    <t>Прочие безвозмездные поступления в бюджеты городских округов</t>
  </si>
  <si>
    <t>02020</t>
  </si>
  <si>
    <t xml:space="preserve">Отчет об исполнении бюджета муниципального образования "Котлас"  за 2012 год   </t>
  </si>
  <si>
    <t>Министерство природных ресурсов и лесопромышленного комплекса                                            Архангельской области</t>
  </si>
  <si>
    <t xml:space="preserve">1 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</si>
  <si>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</si>
  <si>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</si>
  <si>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ОКАЗАНИЯ ПЛАТНЫХ УСЛУГ (РАБОТ) И КОМПЕНСАЦИЯ ЗАТРАТ ГОСУДАРСТВА</t>
  </si>
  <si>
    <t xml:space="preserve">Прочие доходы от компенсации затрат  бюджетов городских округов </t>
  </si>
  <si>
    <t>Невыясненные поступления, зачисляемые в бюджеты городских округов</t>
  </si>
  <si>
    <t>Прочие дотации бюджетам городских округов</t>
  </si>
  <si>
    <t>БЕЗВОЗМЕЗДНЫЕ ПОСТУПЛЕНИЯ ОТ ДРУГИХ БЮДЖЕТОВ БЮДЖЕТНОЙ СИСТЕМЫ  РОССИЙСКОЙ ФЕДЕРАЦИИ</t>
  </si>
  <si>
    <r>
      <t xml:space="preserve">Субсидии бюджетам городских округов на  бюджетные инвестиции в объекты капитального строительства собственности муниципальных образований, </t>
    </r>
    <r>
      <rPr>
        <b/>
        <u val="single"/>
        <sz val="10"/>
        <rFont val="Times New Roman"/>
        <family val="1"/>
      </rPr>
      <t>из них</t>
    </r>
  </si>
  <si>
    <t>Субсидии бюджетам муниципальных образований Архангельской области на реализацию долгосрочной целевой программы Архангельской области "Строительство и капитальный ремонт образовательных учреждений в Архангельской области на 2012 - 2016 годы"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</si>
  <si>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"Спорт Беломорья на 2011 - 2014 годы"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</si>
  <si>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"Газификация Архангельской области на 2012 - 2014 годы"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</si>
  <si>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</si>
  <si>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 xml:space="preserve">Субсидии бюджетам муниципальных образований Архангельской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</si>
  <si>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Субсидии бюджетам муниципальных образований Архангельской области на капитальный ремонт и ремонт автомобильных дорог общего пользования населенных пунктов</t>
  </si>
  <si>
    <t>Субсидии бюджетам муниципальных образований Архангельской области на софинансирование строительства, реконструкции, капитального ремонта, ремонта и содержания автомобильных дорог общего пользования местного значения, включая разработку проектной документации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</si>
  <si>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"Доступная среда на 2011 - 2015 годы"</t>
  </si>
  <si>
    <t xml:space="preserve">Субсидии бюджетам муниципальных образований Архангельской области на реализацию долгосрочной целевой программы Архангельской области "Семья и дети Архангельской области на 2011 - 2013 годы" 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</si>
  <si>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 – 2012 годы"</t>
  </si>
  <si>
    <t xml:space="preserve">Субсидии бюджетам муниципальных образований Архангельской области на возмещение расходов, связанных с реализацией мер социальной поддержки  по предоставлению компенсации расходов на оплату жилых помещений, отопления и освещения педагогическим работникам  образовательных учреждений  в сельской местности, рабочих поселках (поселках городского типа) </t>
  </si>
  <si>
    <t>Субсидии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</si>
  <si>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 xml:space="preserve">Субсидии бюджетам муниципальных образований Архангельской области на обеспечение бесплатным питанием (молоком или кисломолочными напитками) учащихся начальных (1 - 4) классов </t>
  </si>
  <si>
    <t xml:space="preserve">Субсидии бюджетам муниципальных образований Архангельской области  на софинансирование вопросов местного значения </t>
  </si>
  <si>
    <t xml:space="preserve">Субсидии бюджетам муниципальных образований Архангельской области на муниципальное развитие </t>
  </si>
  <si>
    <t xml:space="preserve">Субсидии бюджетам муниципальных образований Архангельской области на реализацию долгосрочной целевой программы Архангельской области "Спорт Беломорья на 2011 - 2014 годы" </t>
  </si>
  <si>
    <t xml:space="preserve">Субсидии бюджетам муниципальных образований Архангельской области на реализацию долгосрочной целевой программы Архангельской области "Противодействие коррупции в Архангельской области на 2012-2014 годы " </t>
  </si>
  <si>
    <t xml:space="preserve">Субсидии бюджетам муниципальных образований Архангельской области на реализацию долгосрочной целевой программы Архангельской области  "Безопасное обращение с отходами производства и потребления в  Архангельской области на 2012 - 2014 годы" </t>
  </si>
  <si>
    <t xml:space="preserve">Субсидии бюджетам муниципальных образований Архангельской области на реализацию долгосрочной целевой программы Архангельской области "Развитие водохозяйственного комплекса Архангельской области на 2012 - 2020 годы"               </t>
  </si>
  <si>
    <t xml:space="preserve">Субсидии бюджетам муниципальных образований Архангельской области на реализацию долгосрочной целевой программы Архангельской области "Молодежь Поморья (2012 - 2014 годы)"              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</si>
  <si>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</si>
  <si>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образований Архангельской области на 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 на электрическую энергию, вырабатываемую децентрализованными источниками электроснабжения, государственного регулирования тарифов на тепловую энергию, отпускаемую населению на нужды теплоснабжения, а также 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отопления, и возмещение убытков, возникающих в результате государственного регулирования тарифов на холодную воду и водоотведение, тарифов на утилизацию (захоронение) твердых бытовых отходов </t>
  </si>
  <si>
    <t xml:space="preserve">Субвенции бюджетам муниципальных образований Архангельской области на осуществление государственных полномочий по осуществлению деятельности по профессиональной опеке над недееспособными гражданами </t>
  </si>
  <si>
    <t xml:space="preserve">Субвенции бюджетам муниципальных образований Архангельской области на осуществление государственных полномочий по предоставлению гражданам субсидий на оплату жилого помещения и коммунальных услуг </t>
  </si>
  <si>
    <t xml:space="preserve">Субвенции бюджетам муниципальных образований Архангельской области на осуществление государственных полномочий по формированию торгового реестра </t>
  </si>
  <si>
    <t>Субвенции бюджетам муниципальных образований Архангельской области на осуществление государственных полномочий по созданию комиссий по делам несовершеннолетних и защите их прав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</si>
  <si>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</si>
  <si>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Субвенции бюджетам муниципальных образований Архангельской области на реализацию основных общеобразовательных программ</t>
  </si>
  <si>
    <t>Субвенции бюджетам муниципальных образований Архангельской области 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</si>
  <si>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Субвенции бюджетам муниципальных образований Архангельской области на возмещение убытков, возникающих в результате государственного регулирования тарифов на холодную воду и водоотведение для нужд населения</t>
  </si>
  <si>
    <t>Субвенции бюджетам муниципальных образований Архангельской области на возмещение убытков, возникающих в результате государственного регулирования тарифов на утилизацию (захоронение) твердых бытовых отходов от населения</t>
  </si>
  <si>
    <t>Межбюджетные трансферты бюджетам муниципальных образований Архангельской области на возмещение расходов депутатов Архангельского областного собрания депутатов  в избирательных округах</t>
  </si>
  <si>
    <t>Прочие безвозмездные поступления в бюджеты городских округов от бюджетов субъектов Российской Федерации</t>
  </si>
  <si>
    <t>05012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</si>
  <si>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</si>
  <si>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</si>
  <si>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</si>
  <si>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</si>
  <si>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</si>
  <si>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Налог, взимаемый в виде стоимости патента в связи с применением упрощенной системы налогообложения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</si>
  <si>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</si>
  <si>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</si>
  <si>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 (по обязательствам, возникшим до 1 января 2006 года), мобилизуемый на территориях городских округов</t>
  </si>
  <si>
    <t>Лицензионный сбор за право торговли спиртными напитками, мобилизуемый на территориях городских округов</t>
  </si>
  <si>
    <t>Прочие местные налоги и сборы, мобилизуемые на территориях городских округов</t>
  </si>
  <si>
    <t>04052</t>
  </si>
  <si>
    <t>07042</t>
  </si>
  <si>
    <t>07052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</si>
  <si>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</si>
  <si>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30030</t>
  </si>
  <si>
    <t>Прочие денежные взыскания (штрафы) за  правонарушения в области дорожного движения</t>
  </si>
  <si>
    <t>Прочие доходы от оказания платных услуг (работ) получателями средств бюджетов городских округов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</si>
  <si>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</si>
  <si>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</si>
  <si>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 ремонту многоквартирных домов  за счет средств бюджетов</t>
  </si>
  <si>
    <t>0001</t>
  </si>
  <si>
    <t>ПРОЧИЕ БЕЗВОЗМЕЗДНЫЕ ПОСТУПЛЕНИЯ</t>
  </si>
  <si>
    <t>07142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</si>
  <si>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</si>
  <si>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Федеральное агентство по рыболовству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</si>
  <si>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</si>
  <si>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0"/>
        <rFont val="Times New Roman"/>
        <family val="1"/>
      </rPr>
      <t xml:space="preserve"> 1</t>
    </r>
    <r>
      <rPr>
        <sz val="10"/>
        <rFont val="Times New Roman"/>
        <family val="1"/>
      </rPr>
      <t xml:space="preserve"> Налогового кодекса Российской Федерации</t>
    </r>
  </si>
  <si>
    <r>
      <t xml:space="preserve">Денежные взыскания (штрафы) за нарушение законодательства о налогах и сборах, предусмотренные статьями 116, 118, 119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, пунктами 1 и 2 статьи 120, статьями 125, 126, 128, 129, 129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, 132, 133, 134, 135, 135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</si>
  <si>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 xml:space="preserve">Отчет об исполнении бюджета муниципального образования "Котлас" за 2012 год   </t>
  </si>
  <si>
    <t>по кодам видов доходов, подвидов доходов, классификации операций сектора</t>
  </si>
  <si>
    <t>государственного управления, относящихся к доходам бюджета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</si>
  <si>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Российской Федерации</t>
    </r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</si>
  <si>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пунктами 1 и 2 статьи 120, статьями 125, 126, 128, 129, 129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132, 133, 134, 135, 135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</si>
  <si>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НАЛОГОВЫЕ И НЕНАЛОГОВЫЕ ДОХОДЫ</t>
  </si>
  <si>
    <r>
      <t>Прочие субвенции бюджетам городских округов,</t>
    </r>
    <r>
      <rPr>
        <b/>
        <u val="single"/>
        <sz val="10"/>
        <rFont val="Times New Roman"/>
        <family val="1"/>
      </rPr>
      <t xml:space="preserve"> из них</t>
    </r>
  </si>
  <si>
    <t xml:space="preserve">2 </t>
  </si>
  <si>
    <t>БЕЗВОЗМЕЗДНЫЕ ПОСТУПЛЕНИЯ</t>
  </si>
  <si>
    <t xml:space="preserve">ВСЕГО </t>
  </si>
  <si>
    <t>по расходам бюджета муниципального образования "Котлас" за 2012 год по ведомственной структуре</t>
  </si>
  <si>
    <t>расходов бюджета муниципального образования "Котлас"</t>
  </si>
  <si>
    <t>глава</t>
  </si>
  <si>
    <t>раздел, подраздел</t>
  </si>
  <si>
    <t>целевая статья</t>
  </si>
  <si>
    <t>вид расходов</t>
  </si>
  <si>
    <t>наименование</t>
  </si>
  <si>
    <t>Расходы</t>
  </si>
  <si>
    <t>Финансовое управление администрации                                                                  муниципального образования"Котлас"</t>
  </si>
  <si>
    <t>ОБЩЕГОСУДАРСТВЕННЫЕ ВОПРОСЫ</t>
  </si>
  <si>
    <t>0113</t>
  </si>
  <si>
    <t>Другие общегосударственные вопросы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</si>
  <si>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</si>
  <si>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</si>
  <si>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</si>
  <si>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</si>
  <si>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900</t>
  </si>
  <si>
    <t>Выполнение функций органами местного самоуправления</t>
  </si>
  <si>
    <t>10</t>
  </si>
  <si>
    <t>СОЦИАЛЬНАЯ ПОЛИТИКА</t>
  </si>
  <si>
    <t>1001</t>
  </si>
  <si>
    <t>Пенсионное обеспечение</t>
  </si>
  <si>
    <t>4900000</t>
  </si>
  <si>
    <t>Пенсии</t>
  </si>
  <si>
    <t>4900900</t>
  </si>
  <si>
    <t>Доплаты к пенсиям государственных служащих и муниципальных служащих</t>
  </si>
  <si>
    <t>005</t>
  </si>
  <si>
    <t>Социальные выплаты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</si>
  <si>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</si>
  <si>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</si>
  <si>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</si>
  <si>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7950000</t>
  </si>
  <si>
    <t>Целевые программы муниципальных образований</t>
  </si>
  <si>
    <t>7951200</t>
  </si>
  <si>
    <t>Ведомственная целевая программа муниципального образования "Котлас" "Оптимизация муниципального долга муниципального образования "Котлас" на 2012-2015 годы"</t>
  </si>
  <si>
    <t>013</t>
  </si>
  <si>
    <t>Прочие расходы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</si>
  <si>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</si>
  <si>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</si>
  <si>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</si>
  <si>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Руководство и управление в сфере установленных функций органов  государственной власти субъектов Российской Федерации и органов местного самоуправления</t>
  </si>
  <si>
    <t>0020400</t>
  </si>
  <si>
    <t>Центральный аппарат</t>
  </si>
  <si>
    <t>7950400</t>
  </si>
  <si>
    <t>Ведомственная целевая программа муниципального образования "Котлас" "Развитие связей с общественностью органов местного самоуправления  МО "Котлас" и внедрение в их деятельность информационно-коммуникационных технологий на 2012-2015годы"</t>
  </si>
  <si>
    <t>Городское Собрание депутатов муниципального образования "Котлас"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</si>
  <si>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</si>
  <si>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</si>
  <si>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</si>
  <si>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</si>
  <si>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</si>
  <si>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</si>
  <si>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Комитет по управлению имуществом администрации 
 муниципального образования "Котлас"</t>
  </si>
  <si>
    <t>7952200</t>
  </si>
  <si>
    <t>Ведомственная целевая программа муниципального образования "Котлас" "Содержание муниципального имущества МО "Котлас" на 2012 - 2015 годы"</t>
  </si>
  <si>
    <t>913</t>
  </si>
  <si>
    <t>Бюджетные инвестиции за счет средств местного бюджета</t>
  </si>
  <si>
    <t>НАЦИОНАЛЬНАЯ ЭКОНОМИКА</t>
  </si>
  <si>
    <t>0412</t>
  </si>
  <si>
    <t>Другие вопросы в национальной экономике</t>
  </si>
  <si>
    <t>5220000</t>
  </si>
  <si>
    <t>Региональные целевые программы</t>
  </si>
  <si>
    <t>5223800</t>
  </si>
  <si>
    <t>Долгосрочная целевая программа Архангельской области "Градостроительное развитие Архангельской области на 2009-2012 годы"</t>
  </si>
  <si>
    <t>920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</si>
  <si>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 за счет средств областного бюджета</t>
  </si>
  <si>
    <t>7951600</t>
  </si>
  <si>
    <t>Долгосрочная целевая программа МО "Котлас" "Строительство объектов инженерной и социальной инфраструктуры муниципального образования "Котлас" на 2011-2015 годы"</t>
  </si>
  <si>
    <t>7952300</t>
  </si>
  <si>
    <t>Ведомственная целевая программа муниципального образования "Котлас" "Землеустройство и землепользование на территории МО "Котлас" на 2012 - 2015 годы"</t>
  </si>
  <si>
    <t>1004</t>
  </si>
  <si>
    <t>Охрана семьи и детства</t>
  </si>
  <si>
    <t>5050000</t>
  </si>
  <si>
    <t>Социальная помощь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</si>
  <si>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</si>
  <si>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</si>
  <si>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5053601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</si>
  <si>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</si>
  <si>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5053602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</si>
  <si>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федерального бюджета</t>
  </si>
  <si>
    <t>1006</t>
  </si>
  <si>
    <t>Другие вопросы в области социальной политики</t>
  </si>
  <si>
    <t>7950800</t>
  </si>
  <si>
    <t>Долгосрочная целевая программа муниципального образования "Котлас" "Здоровый город, спортивный город на 2012-2015 годы"</t>
  </si>
  <si>
    <t>Аппарат администрации муниципального образования "Котлас"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</si>
  <si>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</si>
  <si>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</si>
  <si>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</si>
  <si>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</si>
  <si>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5510000</t>
  </si>
  <si>
    <t>Межбюджетные трансферты</t>
  </si>
  <si>
    <t>5510300</t>
  </si>
  <si>
    <t>Иные межбюджетные трансферты бюджетам бюджетной системы</t>
  </si>
  <si>
    <t>5510305</t>
  </si>
  <si>
    <t>Возмещение расходов депутатов Архангельского областного Собрания депутатов в избирательных округах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</si>
  <si>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</si>
  <si>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</si>
  <si>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5510200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</si>
  <si>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</si>
  <si>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5510201</t>
  </si>
  <si>
    <t>Осуществление государственных полномочий в сфере охраны труда</t>
  </si>
  <si>
    <t>5510202</t>
  </si>
  <si>
    <t>Осуществление государственных полномочий по созданию  комиссий по делам несовершеннолетних и защите их прав</t>
  </si>
  <si>
    <t>5510203</t>
  </si>
  <si>
    <t>Осуществление государственных полномочий в сфере административных правонарушений</t>
  </si>
  <si>
    <t>5510204</t>
  </si>
  <si>
    <t>Осуществление государственных полномочий по 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</si>
  <si>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5510206</t>
  </si>
  <si>
    <t>Осуществление государственных полномочий по  формированию торгового реестра</t>
  </si>
  <si>
    <t>5510208</t>
  </si>
  <si>
    <t>Осуществление государственных полномочий по организации и осуществлению деятельности по опеке и попечительству</t>
  </si>
  <si>
    <t>5510212</t>
  </si>
  <si>
    <t>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тарифов, в сфере жилищно-коммунального хозяйства</t>
  </si>
  <si>
    <t>0105</t>
  </si>
  <si>
    <t>Судебная система</t>
  </si>
  <si>
    <t>0010000</t>
  </si>
  <si>
    <t xml:space="preserve">Руководство и управление в сфере установленных функций </t>
  </si>
  <si>
    <t>0014000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</si>
  <si>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</si>
  <si>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</si>
  <si>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</si>
  <si>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</si>
  <si>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</si>
  <si>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0200002</t>
  </si>
  <si>
    <t>Проведение выборов в представительные органы и главы муниципального образования</t>
  </si>
  <si>
    <t>0111</t>
  </si>
  <si>
    <t>Резервные фонды</t>
  </si>
  <si>
    <t>0700000</t>
  </si>
  <si>
    <t>0700500</t>
  </si>
  <si>
    <t>Резервные фонды местных администраций</t>
  </si>
  <si>
    <t>0929900</t>
  </si>
  <si>
    <t>Обеспечение деятельности подведомственных учреждений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</si>
  <si>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</si>
  <si>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</si>
  <si>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5224500</t>
  </si>
  <si>
    <t>Долгосрочная целевая программа Архангельской области "Противодействие коррупции в Архангельской области на 2012-2014 годы"</t>
  </si>
  <si>
    <t>652</t>
  </si>
  <si>
    <t>Субсидии автономным учреждениям на иные цели</t>
  </si>
  <si>
    <t>7950300</t>
  </si>
  <si>
    <t>Долгосрочная целевая программа муниципального образования "Котлас" «Маркетинг МО «Котлас» на 2012 - 2015 годы»</t>
  </si>
  <si>
    <t>7951000</t>
  </si>
  <si>
    <t>Долгосрочная целевая программа муниципального образования "Котлас" "Энергосбережение в МО "Котлас" на 2010-2020 годы"</t>
  </si>
  <si>
    <t>642</t>
  </si>
  <si>
    <t>Субсидии бюджетным учреждениям на иные цели</t>
  </si>
  <si>
    <t>1003</t>
  </si>
  <si>
    <t>Социальное обеспечение населения</t>
  </si>
  <si>
    <t>5053300</t>
  </si>
  <si>
    <t>Мероприятия в области социальной политики</t>
  </si>
  <si>
    <t>5053304</t>
  </si>
  <si>
    <t>Расходы на реализацию Положения о медали МО "Котлас" "За особые заслуги"</t>
  </si>
  <si>
    <t>915</t>
  </si>
  <si>
    <t>Социальные выплаты в части исполнения публичных нормативных обязательств</t>
  </si>
  <si>
    <t>СРЕДСТВА МАССОВОЙ ИНФОРМАЦИИ</t>
  </si>
  <si>
    <t>1201</t>
  </si>
  <si>
    <t>Телевидение и радиовещание</t>
  </si>
  <si>
    <t>4530000</t>
  </si>
  <si>
    <t>Телерадиокомпании и телеорганизации</t>
  </si>
  <si>
    <t>4539900</t>
  </si>
  <si>
    <t>651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</si>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</sst>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-* #,##0.0_р_._-;\-* #,##0.0_р_._-;_-* &quot;-&quot;??_р_._-;_-@_-"/>
    <numFmt numFmtId="174" formatCode="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0.000"/>
    <numFmt numFmtId="184" formatCode="0.0E+00"/>
    <numFmt numFmtId="185" formatCode="0E+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_р_._-;\-* #,##0.0_р_._-;_-* &quot;-&quot;?_р_._-;_-@_-"/>
    <numFmt numFmtId="191" formatCode="0.0000"/>
    <numFmt numFmtId="192" formatCode="0.00000"/>
    <numFmt numFmtId="193" formatCode="[$-FC19]d\ mmmm\ yyyy\ &quot;г.&quot;"/>
    <numFmt numFmtId="194" formatCode="#,##0.000"/>
    <numFmt numFmtId="195" formatCode="000000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&quot;€&quot;#,##0;\-&quot;€&quot;#,##0"/>
    <numFmt numFmtId="200" formatCode="&quot;€&quot;#,##0;[Red]\-&quot;€&quot;#,##0"/>
    <numFmt numFmtId="201" formatCode="&quot;€&quot;#,##0.00;\-&quot;€&quot;#,##0.00"/>
    <numFmt numFmtId="202" formatCode="&quot;€&quot;#,##0.00;[Red]\-&quot;€&quot;#,##0.00"/>
    <numFmt numFmtId="203" formatCode="_-&quot;€&quot;* #,##0_-;\-&quot;€&quot;* #,##0_-;_-&quot;€&quot;* &quot;-&quot;_-;_-@_-"/>
    <numFmt numFmtId="204" formatCode="_-* #,##0_-;\-* #,##0_-;_-* &quot;-&quot;_-;_-@_-"/>
    <numFmt numFmtId="205" formatCode="_-&quot;€&quot;* #,##0.00_-;\-&quot;€&quot;* #,##0.00_-;_-&quot;€&quot;* &quot;-&quot;??_-;_-@_-"/>
    <numFmt numFmtId="206" formatCode="_-* #,##0.00_-;\-* #,##0.00_-;_-* &quot;-&quot;??_-;_-@_-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u val="single"/>
      <sz val="13"/>
      <color indexed="12"/>
      <name val="Arial"/>
      <family val="0"/>
    </font>
    <font>
      <u val="single"/>
      <sz val="13"/>
      <color indexed="36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11"/>
      <name val="Times New Roman"/>
      <family val="1"/>
    </font>
    <font>
      <b/>
      <i/>
      <sz val="7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8"/>
      <name val="Times New Roman"/>
      <family val="1"/>
    </font>
    <font>
      <i/>
      <sz val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1" fillId="0" borderId="0">
      <alignment/>
      <protection/>
    </xf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172" fontId="6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vertical="center" wrapText="1"/>
    </xf>
    <xf numFmtId="49" fontId="6" fillId="25" borderId="12" xfId="0" applyNumberFormat="1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vertic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172" fontId="6" fillId="24" borderId="13" xfId="0" applyNumberFormat="1" applyFont="1" applyFill="1" applyBorder="1" applyAlignment="1">
      <alignment horizontal="center" vertical="center" wrapText="1"/>
    </xf>
    <xf numFmtId="172" fontId="6" fillId="25" borderId="1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vertical="center" wrapText="1"/>
    </xf>
    <xf numFmtId="49" fontId="7" fillId="25" borderId="22" xfId="0" applyNumberFormat="1" applyFont="1" applyFill="1" applyBorder="1" applyAlignment="1">
      <alignment vertical="center" wrapText="1"/>
    </xf>
    <xf numFmtId="49" fontId="7" fillId="25" borderId="23" xfId="0" applyNumberFormat="1" applyFont="1" applyFill="1" applyBorder="1" applyAlignment="1">
      <alignment vertical="center" wrapText="1"/>
    </xf>
    <xf numFmtId="49" fontId="7" fillId="25" borderId="24" xfId="0" applyNumberFormat="1" applyFont="1" applyFill="1" applyBorder="1" applyAlignment="1">
      <alignment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 indent="1"/>
    </xf>
    <xf numFmtId="49" fontId="1" fillId="0" borderId="10" xfId="0" applyNumberFormat="1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vertical="center" wrapText="1"/>
    </xf>
    <xf numFmtId="49" fontId="2" fillId="0" borderId="31" xfId="0" applyNumberFormat="1" applyFont="1" applyBorder="1" applyAlignment="1">
      <alignment vertical="center" wrapText="1"/>
    </xf>
    <xf numFmtId="172" fontId="2" fillId="0" borderId="3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0" fontId="2" fillId="10" borderId="15" xfId="0" applyFont="1" applyFill="1" applyBorder="1" applyAlignment="1">
      <alignment vertical="center" wrapText="1"/>
    </xf>
    <xf numFmtId="49" fontId="2" fillId="10" borderId="15" xfId="0" applyNumberFormat="1" applyFont="1" applyFill="1" applyBorder="1" applyAlignment="1">
      <alignment horizontal="center" vertical="center" wrapText="1"/>
    </xf>
    <xf numFmtId="49" fontId="2" fillId="10" borderId="17" xfId="0" applyNumberFormat="1" applyFont="1" applyFill="1" applyBorder="1" applyAlignment="1">
      <alignment vertical="center" wrapText="1"/>
    </xf>
    <xf numFmtId="49" fontId="2" fillId="10" borderId="18" xfId="0" applyNumberFormat="1" applyFont="1" applyFill="1" applyBorder="1" applyAlignment="1">
      <alignment vertical="center" wrapText="1"/>
    </xf>
    <xf numFmtId="172" fontId="2" fillId="1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72" fontId="1" fillId="0" borderId="33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72" fontId="2" fillId="0" borderId="33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172" fontId="2" fillId="0" borderId="3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2" fillId="10" borderId="22" xfId="0" applyFont="1" applyFill="1" applyBorder="1" applyAlignment="1">
      <alignment vertical="center" wrapText="1"/>
    </xf>
    <xf numFmtId="49" fontId="2" fillId="10" borderId="22" xfId="0" applyNumberFormat="1" applyFont="1" applyFill="1" applyBorder="1" applyAlignment="1">
      <alignment horizontal="center" vertical="center" wrapText="1"/>
    </xf>
    <xf numFmtId="49" fontId="2" fillId="10" borderId="23" xfId="0" applyNumberFormat="1" applyFont="1" applyFill="1" applyBorder="1" applyAlignment="1">
      <alignment vertical="center" wrapText="1"/>
    </xf>
    <xf numFmtId="49" fontId="2" fillId="10" borderId="24" xfId="0" applyNumberFormat="1" applyFont="1" applyFill="1" applyBorder="1" applyAlignment="1">
      <alignment vertical="center" wrapText="1"/>
    </xf>
    <xf numFmtId="172" fontId="2" fillId="10" borderId="12" xfId="0" applyNumberFormat="1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vertical="center" wrapText="1"/>
    </xf>
    <xf numFmtId="49" fontId="2" fillId="10" borderId="34" xfId="0" applyNumberFormat="1" applyFont="1" applyFill="1" applyBorder="1" applyAlignment="1">
      <alignment horizontal="center" vertical="center" wrapText="1"/>
    </xf>
    <xf numFmtId="49" fontId="2" fillId="10" borderId="11" xfId="0" applyNumberFormat="1" applyFont="1" applyFill="1" applyBorder="1" applyAlignment="1">
      <alignment vertical="center" wrapText="1"/>
    </xf>
    <xf numFmtId="49" fontId="2" fillId="10" borderId="35" xfId="0" applyNumberFormat="1" applyFont="1" applyFill="1" applyBorder="1" applyAlignment="1">
      <alignment vertical="center" wrapText="1"/>
    </xf>
    <xf numFmtId="172" fontId="2" fillId="10" borderId="36" xfId="0" applyNumberFormat="1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  <protection/>
    </xf>
    <xf numFmtId="0" fontId="34" fillId="0" borderId="0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0" fontId="35" fillId="0" borderId="0" xfId="53" applyFont="1" applyAlignment="1">
      <alignment vertical="center" wrapText="1"/>
      <protection/>
    </xf>
    <xf numFmtId="0" fontId="35" fillId="0" borderId="0" xfId="53" applyFont="1" applyAlignment="1">
      <alignment horizontal="left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right" vertical="center" wrapText="1"/>
      <protection/>
    </xf>
    <xf numFmtId="0" fontId="36" fillId="0" borderId="32" xfId="53" applyFont="1" applyBorder="1" applyAlignment="1">
      <alignment horizontal="center" vertical="center" textRotation="90" wrapText="1"/>
      <protection/>
    </xf>
    <xf numFmtId="0" fontId="36" fillId="0" borderId="32" xfId="53" applyFont="1" applyBorder="1" applyAlignment="1">
      <alignment horizontal="center" vertical="center" wrapText="1"/>
      <protection/>
    </xf>
    <xf numFmtId="0" fontId="34" fillId="0" borderId="32" xfId="53" applyFont="1" applyBorder="1" applyAlignment="1">
      <alignment horizontal="center" vertical="center" wrapText="1"/>
      <protection/>
    </xf>
    <xf numFmtId="0" fontId="36" fillId="0" borderId="0" xfId="53" applyFont="1" applyFill="1" applyAlignment="1">
      <alignment horizontal="center" vertical="center" wrapText="1"/>
      <protection/>
    </xf>
    <xf numFmtId="0" fontId="36" fillId="0" borderId="10" xfId="53" applyFont="1" applyBorder="1" applyAlignment="1">
      <alignment horizontal="center" vertical="center" textRotation="90" wrapText="1"/>
      <protection/>
    </xf>
    <xf numFmtId="0" fontId="36" fillId="0" borderId="10" xfId="53" applyFont="1" applyBorder="1" applyAlignment="1">
      <alignment horizontal="center" vertical="center" wrapText="1"/>
      <protection/>
    </xf>
    <xf numFmtId="0" fontId="34" fillId="0" borderId="10" xfId="53" applyFont="1" applyBorder="1" applyAlignment="1">
      <alignment horizontal="center" vertical="center" wrapText="1"/>
      <protection/>
    </xf>
    <xf numFmtId="0" fontId="5" fillId="3" borderId="10" xfId="53" applyFont="1" applyFill="1" applyBorder="1" applyAlignment="1">
      <alignment horizontal="center" vertical="center" wrapText="1"/>
      <protection/>
    </xf>
    <xf numFmtId="172" fontId="5" fillId="3" borderId="10" xfId="53" applyNumberFormat="1" applyFont="1" applyFill="1" applyBorder="1" applyAlignment="1">
      <alignment horizontal="center" vertical="center" wrapText="1"/>
      <protection/>
    </xf>
    <xf numFmtId="49" fontId="34" fillId="10" borderId="10" xfId="53" applyNumberFormat="1" applyFont="1" applyFill="1" applyBorder="1" applyAlignment="1">
      <alignment horizontal="center" vertical="center" wrapText="1"/>
      <protection/>
    </xf>
    <xf numFmtId="0" fontId="34" fillId="10" borderId="10" xfId="53" applyNumberFormat="1" applyFont="1" applyFill="1" applyBorder="1" applyAlignment="1">
      <alignment horizontal="center" vertical="center" wrapText="1"/>
      <protection/>
    </xf>
    <xf numFmtId="0" fontId="34" fillId="10" borderId="10" xfId="53" applyNumberFormat="1" applyFont="1" applyFill="1" applyBorder="1" applyAlignment="1">
      <alignment horizontal="left" vertical="center" wrapText="1"/>
      <protection/>
    </xf>
    <xf numFmtId="172" fontId="37" fillId="10" borderId="10" xfId="53" applyNumberFormat="1" applyFont="1" applyFill="1" applyBorder="1" applyAlignment="1">
      <alignment horizontal="center" vertical="center" wrapText="1"/>
      <protection/>
    </xf>
    <xf numFmtId="0" fontId="38" fillId="0" borderId="0" xfId="53" applyFont="1" applyFill="1" applyAlignment="1">
      <alignment horizontal="center" vertical="center" wrapText="1"/>
      <protection/>
    </xf>
    <xf numFmtId="49" fontId="37" fillId="26" borderId="10" xfId="53" applyNumberFormat="1" applyFont="1" applyFill="1" applyBorder="1" applyAlignment="1">
      <alignment horizontal="center" vertical="center" wrapText="1"/>
      <protection/>
    </xf>
    <xf numFmtId="0" fontId="37" fillId="26" borderId="10" xfId="53" applyNumberFormat="1" applyFont="1" applyFill="1" applyBorder="1" applyAlignment="1">
      <alignment horizontal="center" vertical="center" wrapText="1"/>
      <protection/>
    </xf>
    <xf numFmtId="49" fontId="34" fillId="26" borderId="10" xfId="53" applyNumberFormat="1" applyFont="1" applyFill="1" applyBorder="1" applyAlignment="1">
      <alignment horizontal="left" vertical="center" wrapText="1"/>
      <protection/>
    </xf>
    <xf numFmtId="172" fontId="37" fillId="26" borderId="10" xfId="53" applyNumberFormat="1" applyFont="1" applyFill="1" applyBorder="1" applyAlignment="1">
      <alignment horizontal="center" vertical="center" wrapText="1"/>
      <protection/>
    </xf>
    <xf numFmtId="49" fontId="36" fillId="7" borderId="10" xfId="53" applyNumberFormat="1" applyFont="1" applyFill="1" applyBorder="1" applyAlignment="1">
      <alignment horizontal="center" vertical="center" wrapText="1"/>
      <protection/>
    </xf>
    <xf numFmtId="0" fontId="36" fillId="7" borderId="10" xfId="53" applyNumberFormat="1" applyFont="1" applyFill="1" applyBorder="1" applyAlignment="1">
      <alignment horizontal="center" vertical="center" wrapText="1"/>
      <protection/>
    </xf>
    <xf numFmtId="0" fontId="8" fillId="7" borderId="10" xfId="53" applyNumberFormat="1" applyFont="1" applyFill="1" applyBorder="1" applyAlignment="1">
      <alignment horizontal="justify" vertical="center" wrapText="1"/>
      <protection/>
    </xf>
    <xf numFmtId="172" fontId="36" fillId="7" borderId="10" xfId="53" applyNumberFormat="1" applyFont="1" applyFill="1" applyBorder="1" applyAlignment="1">
      <alignment horizontal="center" vertical="center" wrapText="1"/>
      <protection/>
    </xf>
    <xf numFmtId="49" fontId="36" fillId="22" borderId="10" xfId="53" applyNumberFormat="1" applyFont="1" applyFill="1" applyBorder="1" applyAlignment="1">
      <alignment horizontal="center" vertical="center" wrapText="1"/>
      <protection/>
    </xf>
    <xf numFmtId="0" fontId="36" fillId="22" borderId="10" xfId="53" applyNumberFormat="1" applyFont="1" applyFill="1" applyBorder="1" applyAlignment="1">
      <alignment horizontal="center" vertical="center" wrapText="1"/>
      <protection/>
    </xf>
    <xf numFmtId="0" fontId="8" fillId="22" borderId="10" xfId="53" applyNumberFormat="1" applyFont="1" applyFill="1" applyBorder="1" applyAlignment="1">
      <alignment horizontal="justify" vertical="center" wrapText="1"/>
      <protection/>
    </xf>
    <xf numFmtId="172" fontId="36" fillId="22" borderId="10" xfId="53" applyNumberFormat="1" applyFont="1" applyFill="1" applyBorder="1" applyAlignment="1">
      <alignment horizontal="center" vertical="center" wrapText="1"/>
      <protection/>
    </xf>
    <xf numFmtId="49" fontId="36" fillId="0" borderId="10" xfId="53" applyNumberFormat="1" applyFont="1" applyFill="1" applyBorder="1" applyAlignment="1">
      <alignment horizontal="center" vertical="center" wrapText="1"/>
      <protection/>
    </xf>
    <xf numFmtId="0" fontId="36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NumberFormat="1" applyFont="1" applyFill="1" applyBorder="1" applyAlignment="1">
      <alignment horizontal="justify" vertical="center" wrapText="1"/>
      <protection/>
    </xf>
    <xf numFmtId="172" fontId="36" fillId="0" borderId="10" xfId="53" applyNumberFormat="1" applyFont="1" applyBorder="1" applyAlignment="1">
      <alignment horizontal="center" vertical="center" wrapText="1"/>
      <protection/>
    </xf>
    <xf numFmtId="0" fontId="34" fillId="26" borderId="10" xfId="53" applyNumberFormat="1" applyFont="1" applyFill="1" applyBorder="1" applyAlignment="1">
      <alignment horizontal="left" vertical="center" wrapText="1"/>
      <protection/>
    </xf>
    <xf numFmtId="0" fontId="39" fillId="8" borderId="10" xfId="53" applyFont="1" applyFill="1" applyBorder="1" applyAlignment="1">
      <alignment horizontal="center" vertical="center" wrapText="1"/>
      <protection/>
    </xf>
    <xf numFmtId="172" fontId="39" fillId="8" borderId="10" xfId="53" applyNumberFormat="1" applyFont="1" applyFill="1" applyBorder="1" applyAlignment="1">
      <alignment horizontal="center" vertical="center" wrapText="1"/>
      <protection/>
    </xf>
    <xf numFmtId="0" fontId="37" fillId="10" borderId="10" xfId="53" applyNumberFormat="1" applyFont="1" applyFill="1" applyBorder="1" applyAlignment="1">
      <alignment horizontal="center" vertical="center" wrapText="1"/>
      <protection/>
    </xf>
    <xf numFmtId="0" fontId="8" fillId="22" borderId="10" xfId="53" applyNumberFormat="1" applyFont="1" applyFill="1" applyBorder="1" applyAlignment="1">
      <alignment horizontal="left" vertical="center" wrapText="1"/>
      <protection/>
    </xf>
    <xf numFmtId="49" fontId="8" fillId="0" borderId="10" xfId="53" applyNumberFormat="1" applyFont="1" applyFill="1" applyBorder="1" applyAlignment="1">
      <alignment vertical="center" wrapText="1"/>
      <protection/>
    </xf>
    <xf numFmtId="172" fontId="36" fillId="0" borderId="10" xfId="53" applyNumberFormat="1" applyFont="1" applyFill="1" applyBorder="1" applyAlignment="1">
      <alignment horizontal="center" vertical="center" wrapText="1"/>
      <protection/>
    </xf>
    <xf numFmtId="49" fontId="34" fillId="26" borderId="10" xfId="53" applyNumberFormat="1" applyFont="1" applyFill="1" applyBorder="1" applyAlignment="1">
      <alignment vertical="center" wrapText="1"/>
      <protection/>
    </xf>
    <xf numFmtId="0" fontId="37" fillId="0" borderId="0" xfId="53" applyFont="1" applyFill="1" applyAlignment="1">
      <alignment horizontal="center" vertical="center" wrapText="1"/>
      <protection/>
    </xf>
    <xf numFmtId="49" fontId="8" fillId="7" borderId="10" xfId="53" applyNumberFormat="1" applyFont="1" applyFill="1" applyBorder="1" applyAlignment="1">
      <alignment vertical="center" wrapText="1"/>
      <protection/>
    </xf>
    <xf numFmtId="49" fontId="8" fillId="22" borderId="10" xfId="53" applyNumberFormat="1" applyFont="1" applyFill="1" applyBorder="1" applyAlignment="1">
      <alignment horizontal="justify" vertical="center" wrapText="1"/>
      <protection/>
    </xf>
    <xf numFmtId="49" fontId="37" fillId="10" borderId="10" xfId="53" applyNumberFormat="1" applyFont="1" applyFill="1" applyBorder="1" applyAlignment="1">
      <alignment horizontal="center" vertical="center" wrapText="1"/>
      <protection/>
    </xf>
    <xf numFmtId="49" fontId="34" fillId="10" borderId="10" xfId="53" applyNumberFormat="1" applyFont="1" applyFill="1" applyBorder="1" applyAlignment="1">
      <alignment horizontal="left" vertical="center" wrapText="1"/>
      <protection/>
    </xf>
    <xf numFmtId="49" fontId="8" fillId="7" borderId="10" xfId="53" applyNumberFormat="1" applyFont="1" applyFill="1" applyBorder="1" applyAlignment="1">
      <alignment horizontal="justify" vertical="center" wrapText="1"/>
      <protection/>
    </xf>
    <xf numFmtId="172" fontId="37" fillId="7" borderId="10" xfId="53" applyNumberFormat="1" applyFont="1" applyFill="1" applyBorder="1" applyAlignment="1">
      <alignment horizontal="center" vertical="center" wrapText="1"/>
      <protection/>
    </xf>
    <xf numFmtId="49" fontId="8" fillId="22" borderId="10" xfId="53" applyNumberFormat="1" applyFont="1" applyFill="1" applyBorder="1" applyAlignment="1">
      <alignment horizontal="left" vertical="center" wrapText="1"/>
      <protection/>
    </xf>
    <xf numFmtId="49" fontId="36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left" vertical="center" wrapText="1"/>
      <protection/>
    </xf>
    <xf numFmtId="49" fontId="8" fillId="7" borderId="10" xfId="53" applyNumberFormat="1" applyFont="1" applyFill="1" applyBorder="1" applyAlignment="1">
      <alignment horizontal="left" vertical="center" wrapText="1"/>
      <protection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0" fontId="36" fillId="27" borderId="10" xfId="53" applyNumberFormat="1" applyFont="1" applyFill="1" applyBorder="1" applyAlignment="1">
      <alignment horizontal="center" vertical="center" wrapText="1"/>
      <protection/>
    </xf>
    <xf numFmtId="49" fontId="36" fillId="27" borderId="10" xfId="53" applyNumberFormat="1" applyFont="1" applyFill="1" applyBorder="1" applyAlignment="1">
      <alignment horizontal="center" vertical="center" wrapText="1"/>
      <protection/>
    </xf>
    <xf numFmtId="49" fontId="8" fillId="27" borderId="10" xfId="53" applyNumberFormat="1" applyFont="1" applyFill="1" applyBorder="1" applyAlignment="1">
      <alignment horizontal="justify" vertical="center" wrapText="1"/>
      <protection/>
    </xf>
    <xf numFmtId="172" fontId="36" fillId="27" borderId="10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justify" vertical="center" wrapText="1"/>
      <protection/>
    </xf>
    <xf numFmtId="0" fontId="34" fillId="10" borderId="10" xfId="53" applyNumberFormat="1" applyFont="1" applyFill="1" applyBorder="1" applyAlignment="1">
      <alignment horizontal="center" vertical="center" wrapText="1"/>
      <protection/>
    </xf>
    <xf numFmtId="49" fontId="34" fillId="10" borderId="10" xfId="53" applyNumberFormat="1" applyFont="1" applyFill="1" applyBorder="1" applyAlignment="1">
      <alignment horizontal="center" vertical="center" wrapText="1"/>
      <protection/>
    </xf>
    <xf numFmtId="49" fontId="34" fillId="10" borderId="10" xfId="53" applyNumberFormat="1" applyFont="1" applyFill="1" applyBorder="1" applyAlignment="1">
      <alignment horizontal="justify" vertical="center" wrapText="1"/>
      <protection/>
    </xf>
    <xf numFmtId="0" fontId="37" fillId="26" borderId="10" xfId="53" applyNumberFormat="1" applyFont="1" applyFill="1" applyBorder="1" applyAlignment="1">
      <alignment horizontal="center" vertical="center" wrapText="1"/>
      <protection/>
    </xf>
    <xf numFmtId="49" fontId="37" fillId="26" borderId="10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justify" vertical="center" wrapText="1"/>
      <protection/>
    </xf>
    <xf numFmtId="49" fontId="34" fillId="10" borderId="10" xfId="53" applyNumberFormat="1" applyFont="1" applyFill="1" applyBorder="1" applyAlignment="1">
      <alignment horizontal="justify" vertical="center" wrapText="1"/>
      <protection/>
    </xf>
    <xf numFmtId="49" fontId="34" fillId="26" borderId="10" xfId="53" applyNumberFormat="1" applyFont="1" applyFill="1" applyBorder="1" applyAlignment="1">
      <alignment horizontal="left" vertical="center" wrapText="1"/>
      <protection/>
    </xf>
    <xf numFmtId="49" fontId="36" fillId="7" borderId="10" xfId="53" applyNumberFormat="1" applyFont="1" applyFill="1" applyBorder="1" applyAlignment="1">
      <alignment horizontal="center" vertical="center" wrapText="1"/>
      <protection/>
    </xf>
    <xf numFmtId="49" fontId="8" fillId="7" borderId="10" xfId="53" applyNumberFormat="1" applyFont="1" applyFill="1" applyBorder="1" applyAlignment="1">
      <alignment horizontal="justify" vertical="center" wrapText="1"/>
      <protection/>
    </xf>
    <xf numFmtId="49" fontId="8" fillId="22" borderId="10" xfId="53" applyNumberFormat="1" applyFont="1" applyFill="1" applyBorder="1" applyAlignment="1">
      <alignment horizontal="justify" vertical="center" wrapText="1"/>
      <protection/>
    </xf>
    <xf numFmtId="49" fontId="8" fillId="0" borderId="10" xfId="53" applyNumberFormat="1" applyFont="1" applyFill="1" applyBorder="1" applyAlignment="1">
      <alignment horizontal="justify" vertical="center" wrapText="1"/>
      <protection/>
    </xf>
    <xf numFmtId="49" fontId="34" fillId="26" borderId="10" xfId="53" applyNumberFormat="1" applyFont="1" applyFill="1" applyBorder="1" applyAlignment="1">
      <alignment horizontal="justify" vertical="center" wrapText="1"/>
      <protection/>
    </xf>
    <xf numFmtId="0" fontId="40" fillId="0" borderId="0" xfId="53" applyFont="1" applyFill="1" applyAlignment="1">
      <alignment horizontal="center" vertical="center" wrapText="1"/>
      <protection/>
    </xf>
    <xf numFmtId="0" fontId="36" fillId="0" borderId="10" xfId="53" applyNumberFormat="1" applyFont="1" applyBorder="1" applyAlignment="1">
      <alignment horizontal="center" vertical="center" wrapText="1"/>
      <protection/>
    </xf>
    <xf numFmtId="174" fontId="36" fillId="0" borderId="10" xfId="53" applyNumberFormat="1" applyFont="1" applyFill="1" applyBorder="1" applyAlignment="1">
      <alignment horizontal="center" vertical="center" wrapText="1"/>
      <protection/>
    </xf>
    <xf numFmtId="49" fontId="8" fillId="22" borderId="10" xfId="53" applyNumberFormat="1" applyFont="1" applyFill="1" applyBorder="1" applyAlignment="1">
      <alignment vertical="center" wrapText="1"/>
      <protection/>
    </xf>
    <xf numFmtId="0" fontId="37" fillId="10" borderId="10" xfId="53" applyFont="1" applyFill="1" applyBorder="1" applyAlignment="1">
      <alignment horizontal="center" vertical="center" wrapText="1"/>
      <protection/>
    </xf>
    <xf numFmtId="172" fontId="34" fillId="10" borderId="10" xfId="53" applyNumberFormat="1" applyFont="1" applyFill="1" applyBorder="1" applyAlignment="1">
      <alignment horizontal="center" vertical="center" wrapText="1"/>
      <protection/>
    </xf>
    <xf numFmtId="0" fontId="37" fillId="26" borderId="10" xfId="53" applyFont="1" applyFill="1" applyBorder="1" applyAlignment="1">
      <alignment horizontal="center" vertical="center" wrapText="1"/>
      <protection/>
    </xf>
    <xf numFmtId="172" fontId="34" fillId="26" borderId="10" xfId="53" applyNumberFormat="1" applyFont="1" applyFill="1" applyBorder="1" applyAlignment="1">
      <alignment horizontal="center" vertical="center" wrapText="1"/>
      <protection/>
    </xf>
    <xf numFmtId="195" fontId="8" fillId="7" borderId="10" xfId="53" applyNumberFormat="1" applyFont="1" applyFill="1" applyBorder="1" applyAlignment="1">
      <alignment horizontal="justify" vertical="center" wrapText="1"/>
      <protection/>
    </xf>
    <xf numFmtId="49" fontId="36" fillId="22" borderId="10" xfId="53" applyNumberFormat="1" applyFont="1" applyFill="1" applyBorder="1" applyAlignment="1">
      <alignment horizontal="center" vertical="center" wrapText="1"/>
      <protection/>
    </xf>
    <xf numFmtId="195" fontId="8" fillId="22" borderId="10" xfId="53" applyNumberFormat="1" applyFont="1" applyFill="1" applyBorder="1" applyAlignment="1">
      <alignment horizontal="justify" vertical="center" wrapText="1"/>
      <protection/>
    </xf>
    <xf numFmtId="49" fontId="36" fillId="0" borderId="10" xfId="53" applyNumberFormat="1" applyFont="1" applyFill="1" applyBorder="1" applyAlignment="1">
      <alignment horizontal="center" vertical="center" wrapText="1"/>
      <protection/>
    </xf>
    <xf numFmtId="49" fontId="37" fillId="10" borderId="10" xfId="53" applyNumberFormat="1" applyFont="1" applyFill="1" applyBorder="1" applyAlignment="1">
      <alignment horizontal="center" vertical="center" wrapText="1"/>
      <protection/>
    </xf>
    <xf numFmtId="172" fontId="34" fillId="10" borderId="10" xfId="53" applyNumberFormat="1" applyFont="1" applyFill="1" applyBorder="1" applyAlignment="1">
      <alignment horizontal="center" vertical="center" wrapText="1"/>
      <protection/>
    </xf>
    <xf numFmtId="49" fontId="34" fillId="26" borderId="10" xfId="53" applyNumberFormat="1" applyFont="1" applyFill="1" applyBorder="1" applyAlignment="1">
      <alignment horizontal="justify" vertical="center" wrapText="1"/>
      <protection/>
    </xf>
    <xf numFmtId="172" fontId="37" fillId="26" borderId="10" xfId="53" applyNumberFormat="1" applyFont="1" applyFill="1" applyBorder="1" applyAlignment="1">
      <alignment horizontal="center" vertical="center" wrapText="1"/>
      <protection/>
    </xf>
    <xf numFmtId="172" fontId="36" fillId="7" borderId="10" xfId="53" applyNumberFormat="1" applyFont="1" applyFill="1" applyBorder="1" applyAlignment="1">
      <alignment horizontal="center" vertical="center" wrapText="1"/>
      <protection/>
    </xf>
    <xf numFmtId="172" fontId="36" fillId="22" borderId="10" xfId="53" applyNumberFormat="1" applyFont="1" applyFill="1" applyBorder="1" applyAlignment="1">
      <alignment horizontal="center" vertical="center" wrapText="1"/>
      <protection/>
    </xf>
    <xf numFmtId="172" fontId="36" fillId="0" borderId="10" xfId="53" applyNumberFormat="1" applyFont="1" applyFill="1" applyBorder="1" applyAlignment="1">
      <alignment horizontal="center" vertical="center" wrapText="1"/>
      <protection/>
    </xf>
    <xf numFmtId="0" fontId="8" fillId="22" borderId="10" xfId="53" applyNumberFormat="1" applyFont="1" applyFill="1" applyBorder="1" applyAlignment="1">
      <alignment horizontal="justify" vertical="center" wrapText="1"/>
      <protection/>
    </xf>
    <xf numFmtId="0" fontId="8" fillId="0" borderId="10" xfId="53" applyNumberFormat="1" applyFont="1" applyFill="1" applyBorder="1" applyAlignment="1">
      <alignment horizontal="justify" vertical="center" wrapText="1"/>
      <protection/>
    </xf>
    <xf numFmtId="49" fontId="38" fillId="0" borderId="10" xfId="53" applyNumberFormat="1" applyFont="1" applyFill="1" applyBorder="1" applyAlignment="1">
      <alignment horizontal="center" vertical="center" wrapText="1"/>
      <protection/>
    </xf>
    <xf numFmtId="0" fontId="34" fillId="10" borderId="10" xfId="53" applyFont="1" applyFill="1" applyBorder="1" applyAlignment="1">
      <alignment horizontal="justify" vertical="center" wrapText="1"/>
      <protection/>
    </xf>
    <xf numFmtId="172" fontId="37" fillId="10" borderId="10" xfId="53" applyNumberFormat="1" applyFont="1" applyFill="1" applyBorder="1" applyAlignment="1">
      <alignment horizontal="center" vertical="center" wrapText="1"/>
      <protection/>
    </xf>
    <xf numFmtId="0" fontId="34" fillId="26" borderId="10" xfId="53" applyFont="1" applyFill="1" applyBorder="1" applyAlignment="1">
      <alignment horizontal="justify" vertical="center" wrapText="1"/>
      <protection/>
    </xf>
    <xf numFmtId="0" fontId="8" fillId="7" borderId="10" xfId="53" applyNumberFormat="1" applyFont="1" applyFill="1" applyBorder="1" applyAlignment="1">
      <alignment horizontal="justify" vertical="center" wrapText="1"/>
      <protection/>
    </xf>
    <xf numFmtId="172" fontId="8" fillId="7" borderId="10" xfId="53" applyNumberFormat="1" applyFont="1" applyFill="1" applyBorder="1" applyAlignment="1">
      <alignment horizontal="justify" vertical="center" wrapText="1"/>
      <protection/>
    </xf>
    <xf numFmtId="172" fontId="8" fillId="22" borderId="10" xfId="53" applyNumberFormat="1" applyFont="1" applyFill="1" applyBorder="1" applyAlignment="1">
      <alignment horizontal="justify" vertical="center" wrapText="1"/>
      <protection/>
    </xf>
    <xf numFmtId="49" fontId="36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justify" vertical="center" wrapText="1"/>
      <protection/>
    </xf>
    <xf numFmtId="172" fontId="41" fillId="8" borderId="10" xfId="53" applyNumberFormat="1" applyFont="1" applyFill="1" applyBorder="1" applyAlignment="1">
      <alignment horizontal="center" vertical="center" wrapText="1"/>
      <protection/>
    </xf>
    <xf numFmtId="0" fontId="34" fillId="10" borderId="10" xfId="53" applyFont="1" applyFill="1" applyBorder="1" applyAlignment="1">
      <alignment horizontal="left" vertical="center" wrapText="1"/>
      <protection/>
    </xf>
    <xf numFmtId="0" fontId="34" fillId="26" borderId="10" xfId="53" applyFont="1" applyFill="1" applyBorder="1" applyAlignment="1">
      <alignment horizontal="left" vertical="center" wrapText="1"/>
      <protection/>
    </xf>
    <xf numFmtId="0" fontId="36" fillId="7" borderId="10" xfId="53" applyFont="1" applyFill="1" applyBorder="1" applyAlignment="1">
      <alignment horizontal="center" vertical="center" wrapText="1"/>
      <protection/>
    </xf>
    <xf numFmtId="0" fontId="36" fillId="22" borderId="10" xfId="53" applyFont="1" applyFill="1" applyBorder="1" applyAlignment="1">
      <alignment horizontal="center" vertical="center" wrapText="1"/>
      <protection/>
    </xf>
    <xf numFmtId="0" fontId="36" fillId="0" borderId="10" xfId="53" applyFont="1" applyFill="1" applyBorder="1" applyAlignment="1">
      <alignment horizontal="center" vertical="center" wrapText="1"/>
      <protection/>
    </xf>
    <xf numFmtId="2" fontId="36" fillId="0" borderId="10" xfId="53" applyNumberFormat="1" applyFont="1" applyFill="1" applyBorder="1" applyAlignment="1">
      <alignment horizontal="center" vertical="center" wrapText="1"/>
      <protection/>
    </xf>
    <xf numFmtId="2" fontId="8" fillId="0" borderId="10" xfId="53" applyNumberFormat="1" applyFont="1" applyFill="1" applyBorder="1" applyAlignment="1">
      <alignment horizontal="justify" vertical="center" wrapText="1"/>
      <protection/>
    </xf>
    <xf numFmtId="2" fontId="8" fillId="0" borderId="10" xfId="53" applyNumberFormat="1" applyFont="1" applyFill="1" applyBorder="1" applyAlignment="1">
      <alignment horizontal="left" vertical="center" wrapText="1"/>
      <protection/>
    </xf>
    <xf numFmtId="0" fontId="42" fillId="8" borderId="10" xfId="53" applyFont="1" applyFill="1" applyBorder="1" applyAlignment="1">
      <alignment horizontal="center" vertical="center" wrapText="1"/>
      <protection/>
    </xf>
    <xf numFmtId="172" fontId="42" fillId="8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NumberFormat="1" applyFont="1" applyFill="1" applyBorder="1" applyAlignment="1">
      <alignment horizontal="left" vertical="center" wrapText="1"/>
      <protection/>
    </xf>
    <xf numFmtId="0" fontId="8" fillId="7" borderId="10" xfId="53" applyNumberFormat="1" applyFont="1" applyFill="1" applyBorder="1" applyAlignment="1">
      <alignment horizontal="left" vertical="center" wrapText="1"/>
      <protection/>
    </xf>
    <xf numFmtId="0" fontId="8" fillId="0" borderId="0" xfId="53" applyNumberFormat="1" applyFont="1" applyFill="1" applyAlignment="1">
      <alignment horizontal="center" vertical="center" wrapText="1"/>
      <protection/>
    </xf>
    <xf numFmtId="0" fontId="34" fillId="0" borderId="0" xfId="53" applyFont="1" applyFill="1" applyAlignment="1">
      <alignment horizontal="center" vertical="center" wrapText="1"/>
      <protection/>
    </xf>
    <xf numFmtId="0" fontId="8" fillId="0" borderId="10" xfId="53" applyNumberFormat="1" applyFont="1" applyBorder="1" applyAlignment="1">
      <alignment horizontal="justify" vertical="center" wrapText="1"/>
      <protection/>
    </xf>
    <xf numFmtId="49" fontId="37" fillId="26" borderId="10" xfId="53" applyNumberFormat="1" applyFont="1" applyFill="1" applyBorder="1" applyAlignment="1">
      <alignment horizontal="center" wrapText="1"/>
      <protection/>
    </xf>
    <xf numFmtId="0" fontId="36" fillId="7" borderId="10" xfId="53" applyNumberFormat="1" applyFont="1" applyFill="1" applyBorder="1" applyAlignment="1">
      <alignment horizontal="center" vertical="center"/>
      <protection/>
    </xf>
    <xf numFmtId="49" fontId="36" fillId="7" borderId="10" xfId="53" applyNumberFormat="1" applyFont="1" applyFill="1" applyBorder="1" applyAlignment="1">
      <alignment horizontal="center"/>
      <protection/>
    </xf>
    <xf numFmtId="49" fontId="36" fillId="7" borderId="10" xfId="53" applyNumberFormat="1" applyFont="1" applyFill="1" applyBorder="1" applyAlignment="1">
      <alignment horizontal="center" wrapText="1"/>
      <protection/>
    </xf>
    <xf numFmtId="49" fontId="8" fillId="7" borderId="10" xfId="53" applyNumberFormat="1" applyFont="1" applyFill="1" applyBorder="1" applyAlignment="1">
      <alignment horizontal="justify" wrapText="1"/>
      <protection/>
    </xf>
    <xf numFmtId="172" fontId="36" fillId="7" borderId="10" xfId="53" applyNumberFormat="1" applyFont="1" applyFill="1" applyBorder="1" applyAlignment="1">
      <alignment horizontal="center" wrapText="1"/>
      <protection/>
    </xf>
    <xf numFmtId="49" fontId="36" fillId="22" borderId="10" xfId="53" applyNumberFormat="1" applyFont="1" applyFill="1" applyBorder="1" applyAlignment="1">
      <alignment horizontal="left" vertical="center" wrapText="1"/>
      <protection/>
    </xf>
    <xf numFmtId="49" fontId="36" fillId="0" borderId="10" xfId="53" applyNumberFormat="1" applyFont="1" applyFill="1" applyBorder="1" applyAlignment="1">
      <alignment horizontal="center" wrapText="1"/>
      <protection/>
    </xf>
    <xf numFmtId="49" fontId="8" fillId="22" borderId="10" xfId="53" applyNumberFormat="1" applyFont="1" applyFill="1" applyBorder="1" applyAlignment="1">
      <alignment horizontal="left" wrapText="1"/>
      <protection/>
    </xf>
    <xf numFmtId="49" fontId="8" fillId="0" borderId="10" xfId="53" applyNumberFormat="1" applyFont="1" applyFill="1" applyBorder="1" applyAlignment="1">
      <alignment horizontal="left" wrapText="1"/>
      <protection/>
    </xf>
    <xf numFmtId="49" fontId="36" fillId="0" borderId="10" xfId="53" applyNumberFormat="1" applyFont="1" applyBorder="1" applyAlignment="1">
      <alignment horizontal="center" wrapText="1"/>
      <protection/>
    </xf>
    <xf numFmtId="172" fontId="43" fillId="10" borderId="10" xfId="53" applyNumberFormat="1" applyFont="1" applyFill="1" applyBorder="1" applyAlignment="1">
      <alignment horizontal="center" vertical="center" wrapText="1"/>
      <protection/>
    </xf>
    <xf numFmtId="0" fontId="34" fillId="10" borderId="10" xfId="53" applyFont="1" applyFill="1" applyBorder="1" applyAlignment="1">
      <alignment horizontal="justify" vertical="center" wrapText="1"/>
      <protection/>
    </xf>
    <xf numFmtId="0" fontId="34" fillId="26" borderId="10" xfId="53" applyFont="1" applyFill="1" applyBorder="1" applyAlignment="1">
      <alignment horizontal="justify" vertical="center" wrapText="1"/>
      <protection/>
    </xf>
    <xf numFmtId="49" fontId="40" fillId="8" borderId="10" xfId="53" applyNumberFormat="1" applyFont="1" applyFill="1" applyBorder="1" applyAlignment="1">
      <alignment horizontal="center" vertical="center" wrapText="1"/>
      <protection/>
    </xf>
    <xf numFmtId="49" fontId="42" fillId="8" borderId="10" xfId="53" applyNumberFormat="1" applyFont="1" applyFill="1" applyBorder="1" applyAlignment="1">
      <alignment horizontal="center" vertical="center" wrapText="1"/>
      <protection/>
    </xf>
    <xf numFmtId="0" fontId="36" fillId="7" borderId="10" xfId="53" applyNumberFormat="1" applyFont="1" applyFill="1" applyBorder="1" applyAlignment="1">
      <alignment horizontal="center" vertical="center" wrapText="1"/>
      <protection/>
    </xf>
    <xf numFmtId="172" fontId="8" fillId="22" borderId="10" xfId="53" applyNumberFormat="1" applyFont="1" applyFill="1" applyBorder="1" applyAlignment="1">
      <alignment horizontal="justify" vertical="center" wrapText="1"/>
      <protection/>
    </xf>
    <xf numFmtId="172" fontId="8" fillId="0" borderId="10" xfId="53" applyNumberFormat="1" applyFont="1" applyFill="1" applyBorder="1" applyAlignment="1">
      <alignment horizontal="justify" vertical="center" wrapText="1"/>
      <protection/>
    </xf>
    <xf numFmtId="49" fontId="8" fillId="7" borderId="10" xfId="53" applyNumberFormat="1" applyFont="1" applyFill="1" applyBorder="1" applyAlignment="1">
      <alignment horizontal="left" vertical="center" wrapText="1"/>
      <protection/>
    </xf>
    <xf numFmtId="0" fontId="34" fillId="27" borderId="0" xfId="53" applyFont="1" applyFill="1" applyAlignment="1">
      <alignment horizontal="center" vertical="center" wrapText="1"/>
      <protection/>
    </xf>
    <xf numFmtId="0" fontId="8" fillId="27" borderId="0" xfId="53" applyFont="1" applyFill="1" applyAlignment="1">
      <alignment horizontal="center" vertical="center" wrapText="1"/>
      <protection/>
    </xf>
    <xf numFmtId="49" fontId="8" fillId="27" borderId="10" xfId="53" applyNumberFormat="1" applyFont="1" applyFill="1" applyBorder="1" applyAlignment="1">
      <alignment horizontal="left" vertical="center" wrapText="1"/>
      <protection/>
    </xf>
    <xf numFmtId="0" fontId="41" fillId="8" borderId="10" xfId="53" applyFont="1" applyFill="1" applyBorder="1" applyAlignment="1">
      <alignment horizontal="center" vertical="center" wrapText="1"/>
      <protection/>
    </xf>
    <xf numFmtId="0" fontId="44" fillId="0" borderId="0" xfId="53" applyFont="1" applyFill="1" applyAlignment="1">
      <alignment horizontal="center" vertical="center" wrapText="1"/>
      <protection/>
    </xf>
    <xf numFmtId="0" fontId="34" fillId="26" borderId="10" xfId="53" applyNumberFormat="1" applyFont="1" applyFill="1" applyBorder="1" applyAlignment="1">
      <alignment horizontal="justify" vertical="center" wrapText="1"/>
      <protection/>
    </xf>
    <xf numFmtId="0" fontId="34" fillId="0" borderId="0" xfId="53" applyNumberFormat="1" applyFont="1" applyFill="1" applyAlignment="1">
      <alignment horizontal="center" vertical="center" wrapText="1"/>
      <protection/>
    </xf>
    <xf numFmtId="49" fontId="37" fillId="26" borderId="10" xfId="53" applyNumberFormat="1" applyFont="1" applyFill="1" applyBorder="1" applyAlignment="1">
      <alignment horizontal="justify" vertical="center" wrapText="1"/>
      <protection/>
    </xf>
    <xf numFmtId="49" fontId="36" fillId="0" borderId="10" xfId="53" applyNumberFormat="1" applyFont="1" applyFill="1" applyBorder="1" applyAlignment="1">
      <alignment horizontal="justify" vertical="center" wrapText="1"/>
      <protection/>
    </xf>
    <xf numFmtId="0" fontId="36" fillId="26" borderId="10" xfId="53" applyNumberFormat="1" applyFont="1" applyFill="1" applyBorder="1" applyAlignment="1">
      <alignment horizontal="center" vertical="center" wrapText="1"/>
      <protection/>
    </xf>
    <xf numFmtId="49" fontId="36" fillId="26" borderId="10" xfId="53" applyNumberFormat="1" applyFont="1" applyFill="1" applyBorder="1" applyAlignment="1">
      <alignment horizontal="center" vertical="center" wrapText="1"/>
      <protection/>
    </xf>
    <xf numFmtId="49" fontId="8" fillId="26" borderId="10" xfId="53" applyNumberFormat="1" applyFont="1" applyFill="1" applyBorder="1" applyAlignment="1">
      <alignment horizontal="left" vertical="center" wrapText="1"/>
      <protection/>
    </xf>
    <xf numFmtId="172" fontId="36" fillId="26" borderId="10" xfId="53" applyNumberFormat="1" applyFont="1" applyFill="1" applyBorder="1" applyAlignment="1">
      <alignment horizontal="center" vertical="center" wrapText="1"/>
      <protection/>
    </xf>
    <xf numFmtId="0" fontId="34" fillId="10" borderId="12" xfId="53" applyFont="1" applyFill="1" applyBorder="1" applyAlignment="1">
      <alignment horizontal="center" vertical="center" wrapText="1"/>
      <protection/>
    </xf>
    <xf numFmtId="172" fontId="2" fillId="10" borderId="12" xfId="53" applyNumberFormat="1" applyFont="1" applyFill="1" applyBorder="1" applyAlignment="1">
      <alignment horizontal="center" vertical="center" wrapText="1"/>
      <protection/>
    </xf>
    <xf numFmtId="49" fontId="36" fillId="0" borderId="0" xfId="53" applyNumberFormat="1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justify" vertical="center" wrapText="1"/>
      <protection/>
    </xf>
    <xf numFmtId="0" fontId="8" fillId="0" borderId="0" xfId="53" applyFont="1" applyBorder="1" applyAlignment="1">
      <alignment horizontal="right" vertical="center" wrapText="1"/>
      <protection/>
    </xf>
    <xf numFmtId="49" fontId="36" fillId="0" borderId="0" xfId="53" applyNumberFormat="1" applyFont="1" applyAlignment="1">
      <alignment horizontal="center" vertical="center" wrapText="1"/>
      <protection/>
    </xf>
    <xf numFmtId="0" fontId="36" fillId="0" borderId="0" xfId="53" applyFont="1" applyAlignment="1">
      <alignment horizontal="center" vertical="center" wrapText="1"/>
      <protection/>
    </xf>
    <xf numFmtId="0" fontId="8" fillId="0" borderId="0" xfId="53" applyFont="1" applyAlignment="1">
      <alignment horizontal="right" wrapText="1"/>
      <protection/>
    </xf>
    <xf numFmtId="0" fontId="8" fillId="0" borderId="32" xfId="53" applyFont="1" applyBorder="1" applyAlignment="1">
      <alignment horizontal="center" vertical="center" textRotation="90" wrapText="1"/>
      <protection/>
    </xf>
    <xf numFmtId="0" fontId="8" fillId="0" borderId="32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textRotation="90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172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172" fontId="8" fillId="0" borderId="10" xfId="53" applyNumberFormat="1" applyFont="1" applyFill="1" applyBorder="1" applyAlignment="1">
      <alignment horizontal="center" wrapText="1"/>
      <protection/>
    </xf>
    <xf numFmtId="49" fontId="8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10" xfId="53" applyNumberFormat="1" applyFont="1" applyFill="1" applyBorder="1" applyAlignment="1" applyProtection="1">
      <alignment horizontal="justify" vertical="center" wrapText="1"/>
      <protection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34" fillId="0" borderId="0" xfId="53" applyFont="1" applyAlignment="1">
      <alignment horizontal="center" vertical="center" wrapText="1"/>
      <protection/>
    </xf>
    <xf numFmtId="49" fontId="8" fillId="0" borderId="33" xfId="53" applyNumberFormat="1" applyFont="1" applyFill="1" applyBorder="1" applyAlignment="1">
      <alignment horizontal="center" vertical="center" wrapText="1"/>
      <protection/>
    </xf>
    <xf numFmtId="49" fontId="8" fillId="0" borderId="33" xfId="53" applyNumberFormat="1" applyFont="1" applyFill="1" applyBorder="1" applyAlignment="1">
      <alignment horizontal="justify" vertical="center" wrapText="1"/>
      <protection/>
    </xf>
    <xf numFmtId="172" fontId="8" fillId="0" borderId="33" xfId="53" applyNumberFormat="1" applyFont="1" applyFill="1" applyBorder="1" applyAlignment="1">
      <alignment horizontal="center" vertical="center" wrapText="1"/>
      <protection/>
    </xf>
    <xf numFmtId="49" fontId="34" fillId="10" borderId="33" xfId="53" applyNumberFormat="1" applyFont="1" applyFill="1" applyBorder="1" applyAlignment="1">
      <alignment horizontal="center" vertical="center" wrapText="1"/>
      <protection/>
    </xf>
    <xf numFmtId="49" fontId="34" fillId="10" borderId="33" xfId="53" applyNumberFormat="1" applyFont="1" applyFill="1" applyBorder="1" applyAlignment="1">
      <alignment horizontal="justify" vertical="center" wrapText="1"/>
      <protection/>
    </xf>
    <xf numFmtId="172" fontId="34" fillId="10" borderId="33" xfId="53" applyNumberFormat="1" applyFont="1" applyFill="1" applyBorder="1" applyAlignment="1">
      <alignment horizontal="center" vertical="center" wrapText="1"/>
      <protection/>
    </xf>
    <xf numFmtId="49" fontId="8" fillId="0" borderId="33" xfId="53" applyNumberFormat="1" applyFont="1" applyFill="1" applyBorder="1" applyAlignment="1">
      <alignment horizontal="left" vertical="center" wrapText="1"/>
      <protection/>
    </xf>
    <xf numFmtId="172" fontId="34" fillId="10" borderId="12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72" fontId="1" fillId="0" borderId="37" xfId="0" applyNumberFormat="1" applyFont="1" applyBorder="1" applyAlignment="1">
      <alignment horizontal="center" wrapText="1"/>
    </xf>
    <xf numFmtId="0" fontId="2" fillId="0" borderId="32" xfId="0" applyFont="1" applyBorder="1" applyAlignment="1">
      <alignment horizontal="left" wrapText="1"/>
    </xf>
    <xf numFmtId="49" fontId="2" fillId="0" borderId="32" xfId="0" applyNumberFormat="1" applyFont="1" applyBorder="1" applyAlignment="1">
      <alignment horizontal="center" vertical="center"/>
    </xf>
    <xf numFmtId="172" fontId="2" fillId="0" borderId="3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49" fontId="2" fillId="0" borderId="14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,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4305300</xdr:colOff>
      <xdr:row>0</xdr:row>
      <xdr:rowOff>57150</xdr:rowOff>
    </xdr:from>
    <xdr:to>
      <xdr:col>8</xdr:col>
      <xdr:colOff>771525</xdr:colOff>
      <xdr:row>4</xdr:row>
      <xdr:rowOff>504825</xdr:rowOff>
    </xdr:to>
    <xdr:sp>
      <xdr:nvSpPr>
        <xdr:cNvPr id="1" name="Rectangle 1"/>
        <xdr:cNvSpPr>
          <a:spLocks/>
        </xdr:cNvSpPr>
      </xdr:nvSpPr>
      <xdr:spPr>
        <a:xfrm>
          <a:off x="5133975" y="57150"/>
          <a:ext cx="24288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Собрания депутатов муниципального образования 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"Об исполнении бюджета муниципального образования "Котлас" за 2011  год"</a:t>
          </a:r>
        </a:p>
      </xdr:txBody>
    </xdr:sp>
    <xdr:clientData/>
  </xdr:twoCellAnchor>
  <xdr:twoCellAnchor>
    <xdr:from>
      <xdr:col>1</xdr:col>
      <xdr:colOff>4229100</xdr:colOff>
      <xdr:row>0</xdr:row>
      <xdr:rowOff>57150</xdr:rowOff>
    </xdr:from>
    <xdr:to>
      <xdr:col>8</xdr:col>
      <xdr:colOff>771525</xdr:colOff>
      <xdr:row>4</xdr:row>
      <xdr:rowOff>504825</xdr:rowOff>
    </xdr:to>
    <xdr:sp>
      <xdr:nvSpPr>
        <xdr:cNvPr id="2" name="Rectangle 2"/>
        <xdr:cNvSpPr>
          <a:spLocks/>
        </xdr:cNvSpPr>
      </xdr:nvSpPr>
      <xdr:spPr>
        <a:xfrm>
          <a:off x="5057775" y="57150"/>
          <a:ext cx="25050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Собрания депутатов муниципального образования 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"Об исполнении бюджета муниципального образования "Котлас" за 2012  год"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19050</xdr:rowOff>
    </xdr:from>
    <xdr:to>
      <xdr:col>8</xdr:col>
      <xdr:colOff>933450</xdr:colOff>
      <xdr:row>4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905250" y="19050"/>
          <a:ext cx="24384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2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
</a:t>
          </a:r>
          <a:r>
            <a:rPr lang="en-US" cap="none" sz="1000" b="0" i="0" u="none" baseline="0">
              <a:solidFill>
                <a:srgbClr val="000000"/>
              </a:solidFill>
            </a:rPr>
            <a:t>муниципального образования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"Об исполнении бюджета муниципального
</a:t>
          </a:r>
          <a:r>
            <a:rPr lang="en-US" cap="none" sz="1000" b="0" i="0" u="none" baseline="0">
              <a:solidFill>
                <a:srgbClr val="000000"/>
              </a:solidFill>
            </a:rPr>
            <a:t>образования "Котлас" за 2012
</a:t>
          </a:r>
          <a:r>
            <a:rPr lang="en-US" cap="none" sz="1000" b="0" i="0" u="none" baseline="0">
              <a:solidFill>
                <a:srgbClr val="000000"/>
              </a:solidFill>
            </a:rPr>
            <a:t> год"</a:t>
          </a:r>
        </a:p>
      </xdr:txBody>
    </xdr:sp>
    <xdr:clientData/>
  </xdr:twoCellAnchor>
  <xdr:twoCellAnchor>
    <xdr:from>
      <xdr:col>2</xdr:col>
      <xdr:colOff>28575</xdr:colOff>
      <xdr:row>0</xdr:row>
      <xdr:rowOff>19050</xdr:rowOff>
    </xdr:from>
    <xdr:to>
      <xdr:col>8</xdr:col>
      <xdr:colOff>933450</xdr:colOff>
      <xdr:row>4</xdr:row>
      <xdr:rowOff>352425</xdr:rowOff>
    </xdr:to>
    <xdr:sp>
      <xdr:nvSpPr>
        <xdr:cNvPr id="2" name="Rectangle 2"/>
        <xdr:cNvSpPr>
          <a:spLocks/>
        </xdr:cNvSpPr>
      </xdr:nvSpPr>
      <xdr:spPr>
        <a:xfrm>
          <a:off x="3905250" y="19050"/>
          <a:ext cx="24384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2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
</a:t>
          </a:r>
          <a:r>
            <a:rPr lang="en-US" cap="none" sz="1000" b="0" i="0" u="none" baseline="0">
              <a:solidFill>
                <a:srgbClr val="000000"/>
              </a:solidFill>
            </a:rPr>
            <a:t>муниципального образования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"Об исполнении бюджета муниципального
</a:t>
          </a:r>
          <a:r>
            <a:rPr lang="en-US" cap="none" sz="1000" b="0" i="0" u="none" baseline="0">
              <a:solidFill>
                <a:srgbClr val="000000"/>
              </a:solidFill>
            </a:rPr>
            <a:t>образования "Котлас" за 2012 год"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8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7429500" y="0"/>
          <a:ext cx="0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5
к решению  Собрания депутатов МО "Котлас"
от "10"сентября  2009 года №_______
"О внесении изменений в решение " О бюджете муниципального образования "Котлас" на 2009год"</a:t>
          </a:r>
        </a:p>
      </xdr:txBody>
    </xdr:sp>
    <xdr:clientData/>
  </xdr:twoCellAnchor>
  <xdr:twoCellAnchor>
    <xdr:from>
      <xdr:col>4</xdr:col>
      <xdr:colOff>4333875</xdr:colOff>
      <xdr:row>0</xdr:row>
      <xdr:rowOff>47625</xdr:rowOff>
    </xdr:from>
    <xdr:to>
      <xdr:col>5</xdr:col>
      <xdr:colOff>1047750</xdr:colOff>
      <xdr:row>5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5543550" y="47625"/>
          <a:ext cx="29337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3
к решению Собрания депутатов муниципального образования  "Котлас"
"Об исполнении бюджета муниципального образования "Котлас" за 2012  год"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6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5076825" y="0"/>
          <a:ext cx="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2628900</xdr:colOff>
      <xdr:row>0</xdr:row>
      <xdr:rowOff>38100</xdr:rowOff>
    </xdr:from>
    <xdr:to>
      <xdr:col>2</xdr:col>
      <xdr:colOff>752475</xdr:colOff>
      <xdr:row>4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3133725" y="38100"/>
          <a:ext cx="269557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4
к решению Собрания депутатов муниципального образования  "Котлас"
"Об исполнении бюджета муниципального образования "Котлас" за 2012  год"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3505200</xdr:colOff>
      <xdr:row>0</xdr:row>
      <xdr:rowOff>57150</xdr:rowOff>
    </xdr:from>
    <xdr:to>
      <xdr:col>2</xdr:col>
      <xdr:colOff>952500</xdr:colOff>
      <xdr:row>4</xdr:row>
      <xdr:rowOff>438150</xdr:rowOff>
    </xdr:to>
    <xdr:sp>
      <xdr:nvSpPr>
        <xdr:cNvPr id="1" name="Rectangle 1"/>
        <xdr:cNvSpPr>
          <a:spLocks/>
        </xdr:cNvSpPr>
      </xdr:nvSpPr>
      <xdr:spPr>
        <a:xfrm>
          <a:off x="3505200" y="57150"/>
          <a:ext cx="2533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5
к решению  Собрания депутатов
муниципального образования "Котлас"
"Об исполнении бюджета муниципального
образования "Котлас" за 2012 год"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3505200</xdr:colOff>
      <xdr:row>0</xdr:row>
      <xdr:rowOff>57150</xdr:rowOff>
    </xdr:from>
    <xdr:to>
      <xdr:col>2</xdr:col>
      <xdr:colOff>952500</xdr:colOff>
      <xdr:row>4</xdr:row>
      <xdr:rowOff>409575</xdr:rowOff>
    </xdr:to>
    <xdr:sp>
      <xdr:nvSpPr>
        <xdr:cNvPr id="1" name="Rectangle 1"/>
        <xdr:cNvSpPr>
          <a:spLocks/>
        </xdr:cNvSpPr>
      </xdr:nvSpPr>
      <xdr:spPr>
        <a:xfrm>
          <a:off x="3505200" y="57150"/>
          <a:ext cx="25336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6
к решению  Собрания депутатов 
муниципального образования "Котлас"
"Об исполнении бюджета муниципального
образования "Котлас" за 2012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47"/>
  <sheetViews>
    <sheetView zoomScalePageLayoutView="0" workbookViewId="0" topLeftCell="A202">
      <selection activeCell="E151" sqref="E151"/>
    </sheetView>
  </sheetViews>
  <sheetFormatPr defaultColWidth="9.140625" defaultRowHeight="12.75"/>
  <cols>
    <col min="1" max="1" width="12.421875" style="17" customWidth="1"/>
    <col min="2" max="2" width="66.140625" style="1" customWidth="1"/>
    <col min="3" max="3" width="2.00390625" style="3" customWidth="1"/>
    <col min="4" max="4" width="3.00390625" style="3" customWidth="1"/>
    <col min="5" max="5" width="6.00390625" style="3" customWidth="1"/>
    <col min="6" max="6" width="3.00390625" style="3" customWidth="1"/>
    <col min="7" max="7" width="5.00390625" style="3" customWidth="1"/>
    <col min="8" max="8" width="4.28125" style="3" customWidth="1"/>
    <col min="9" max="9" width="12.421875" style="2" customWidth="1"/>
    <col min="10" max="16384" width="9.140625" style="1" customWidth="1"/>
  </cols>
  <sheetData>
    <row r="5" ht="47.25" customHeight="1"/>
    <row r="6" spans="1:9" ht="15.75">
      <c r="A6" s="18"/>
      <c r="B6" s="86" t="s">
        <v>591</v>
      </c>
      <c r="C6" s="86"/>
      <c r="D6" s="86"/>
      <c r="E6" s="86"/>
      <c r="F6" s="86"/>
      <c r="G6" s="86"/>
      <c r="H6" s="86"/>
      <c r="I6" s="86"/>
    </row>
    <row r="7" spans="1:9" ht="15.75">
      <c r="A7" s="18"/>
      <c r="B7" s="86" t="s">
        <v>472</v>
      </c>
      <c r="C7" s="86"/>
      <c r="D7" s="86"/>
      <c r="E7" s="86"/>
      <c r="F7" s="86"/>
      <c r="G7" s="86"/>
      <c r="H7" s="86"/>
      <c r="I7" s="86"/>
    </row>
    <row r="8" spans="1:9" ht="15.75">
      <c r="A8" s="18"/>
      <c r="B8" s="87" t="s">
        <v>473</v>
      </c>
      <c r="C8" s="87"/>
      <c r="D8" s="87"/>
      <c r="E8" s="87"/>
      <c r="F8" s="87"/>
      <c r="G8" s="87"/>
      <c r="H8" s="87"/>
      <c r="I8" s="87"/>
    </row>
    <row r="9" spans="2:9" ht="15.75">
      <c r="B9" s="11"/>
      <c r="C9" s="11"/>
      <c r="D9" s="11"/>
      <c r="E9" s="11"/>
      <c r="F9" s="11"/>
      <c r="G9" s="11"/>
      <c r="H9" s="11"/>
      <c r="I9" s="47" t="s">
        <v>515</v>
      </c>
    </row>
    <row r="10" spans="1:9" s="2" customFormat="1" ht="22.5">
      <c r="A10" s="41" t="s">
        <v>511</v>
      </c>
      <c r="B10" s="42" t="s">
        <v>512</v>
      </c>
      <c r="C10" s="85" t="s">
        <v>513</v>
      </c>
      <c r="D10" s="85"/>
      <c r="E10" s="85"/>
      <c r="F10" s="85"/>
      <c r="G10" s="85"/>
      <c r="H10" s="85"/>
      <c r="I10" s="42" t="s">
        <v>514</v>
      </c>
    </row>
    <row r="11" spans="1:9" s="12" customFormat="1" ht="34.5" customHeight="1">
      <c r="A11" s="38" t="s">
        <v>550</v>
      </c>
      <c r="B11" s="81" t="s">
        <v>592</v>
      </c>
      <c r="C11" s="81"/>
      <c r="D11" s="81"/>
      <c r="E11" s="81"/>
      <c r="F11" s="81"/>
      <c r="G11" s="81"/>
      <c r="H11" s="81"/>
      <c r="I11" s="39">
        <f>I12</f>
        <v>24.3</v>
      </c>
    </row>
    <row r="12" spans="1:9" s="12" customFormat="1" ht="12.75">
      <c r="A12" s="19"/>
      <c r="B12" s="14" t="s">
        <v>444</v>
      </c>
      <c r="C12" s="48" t="s">
        <v>432</v>
      </c>
      <c r="D12" s="49" t="s">
        <v>437</v>
      </c>
      <c r="E12" s="49" t="s">
        <v>429</v>
      </c>
      <c r="F12" s="49" t="s">
        <v>406</v>
      </c>
      <c r="G12" s="49" t="s">
        <v>400</v>
      </c>
      <c r="H12" s="50" t="s">
        <v>428</v>
      </c>
      <c r="I12" s="26">
        <f>I13</f>
        <v>24.3</v>
      </c>
    </row>
    <row r="13" spans="1:9" s="12" customFormat="1" ht="25.5">
      <c r="A13" s="19"/>
      <c r="B13" s="15" t="s">
        <v>521</v>
      </c>
      <c r="C13" s="51" t="s">
        <v>432</v>
      </c>
      <c r="D13" s="52" t="s">
        <v>437</v>
      </c>
      <c r="E13" s="52" t="s">
        <v>497</v>
      </c>
      <c r="F13" s="52" t="s">
        <v>401</v>
      </c>
      <c r="G13" s="52" t="s">
        <v>400</v>
      </c>
      <c r="H13" s="53" t="s">
        <v>434</v>
      </c>
      <c r="I13" s="6">
        <v>24.3</v>
      </c>
    </row>
    <row r="14" spans="1:9" s="12" customFormat="1" ht="15.75">
      <c r="A14" s="38" t="s">
        <v>517</v>
      </c>
      <c r="B14" s="81" t="s">
        <v>518</v>
      </c>
      <c r="C14" s="81"/>
      <c r="D14" s="81"/>
      <c r="E14" s="81"/>
      <c r="F14" s="81"/>
      <c r="G14" s="81"/>
      <c r="H14" s="81"/>
      <c r="I14" s="39">
        <f>I15+I17</f>
        <v>4822.7</v>
      </c>
    </row>
    <row r="15" spans="1:9" s="12" customFormat="1" ht="12.75">
      <c r="A15" s="19"/>
      <c r="B15" s="14" t="s">
        <v>451</v>
      </c>
      <c r="C15" s="48" t="s">
        <v>432</v>
      </c>
      <c r="D15" s="49" t="s">
        <v>449</v>
      </c>
      <c r="E15" s="49" t="s">
        <v>429</v>
      </c>
      <c r="F15" s="49" t="s">
        <v>406</v>
      </c>
      <c r="G15" s="49" t="s">
        <v>400</v>
      </c>
      <c r="H15" s="50" t="s">
        <v>428</v>
      </c>
      <c r="I15" s="26">
        <f>I16</f>
        <v>4527.3</v>
      </c>
    </row>
    <row r="16" spans="1:9" s="12" customFormat="1" ht="12.75">
      <c r="A16" s="19"/>
      <c r="B16" s="15" t="s">
        <v>450</v>
      </c>
      <c r="C16" s="51" t="s">
        <v>432</v>
      </c>
      <c r="D16" s="52" t="s">
        <v>449</v>
      </c>
      <c r="E16" s="52" t="s">
        <v>426</v>
      </c>
      <c r="F16" s="52" t="s">
        <v>436</v>
      </c>
      <c r="G16" s="52" t="s">
        <v>400</v>
      </c>
      <c r="H16" s="53" t="s">
        <v>448</v>
      </c>
      <c r="I16" s="6">
        <v>4527.3</v>
      </c>
    </row>
    <row r="17" spans="1:9" s="12" customFormat="1" ht="12.75">
      <c r="A17" s="19"/>
      <c r="B17" s="14" t="s">
        <v>444</v>
      </c>
      <c r="C17" s="48" t="s">
        <v>432</v>
      </c>
      <c r="D17" s="49" t="s">
        <v>437</v>
      </c>
      <c r="E17" s="49" t="s">
        <v>429</v>
      </c>
      <c r="F17" s="49" t="s">
        <v>406</v>
      </c>
      <c r="G17" s="49" t="s">
        <v>400</v>
      </c>
      <c r="H17" s="50" t="s">
        <v>428</v>
      </c>
      <c r="I17" s="26">
        <f>I18</f>
        <v>295.4</v>
      </c>
    </row>
    <row r="18" spans="1:9" s="12" customFormat="1" ht="25.5">
      <c r="A18" s="19"/>
      <c r="B18" s="15" t="s">
        <v>521</v>
      </c>
      <c r="C18" s="51" t="s">
        <v>432</v>
      </c>
      <c r="D18" s="52" t="s">
        <v>437</v>
      </c>
      <c r="E18" s="52" t="s">
        <v>497</v>
      </c>
      <c r="F18" s="52" t="s">
        <v>401</v>
      </c>
      <c r="G18" s="52" t="s">
        <v>400</v>
      </c>
      <c r="H18" s="53" t="s">
        <v>434</v>
      </c>
      <c r="I18" s="6">
        <v>295.4</v>
      </c>
    </row>
    <row r="19" spans="1:9" s="12" customFormat="1" ht="15.75">
      <c r="A19" s="23" t="s">
        <v>494</v>
      </c>
      <c r="B19" s="80" t="s">
        <v>661</v>
      </c>
      <c r="C19" s="80"/>
      <c r="D19" s="80"/>
      <c r="E19" s="80"/>
      <c r="F19" s="80"/>
      <c r="G19" s="80"/>
      <c r="H19" s="80"/>
      <c r="I19" s="24">
        <f>I20</f>
        <v>738.9</v>
      </c>
    </row>
    <row r="20" spans="1:9" s="12" customFormat="1" ht="12.75">
      <c r="A20" s="19"/>
      <c r="B20" s="14" t="s">
        <v>444</v>
      </c>
      <c r="C20" s="48" t="s">
        <v>432</v>
      </c>
      <c r="D20" s="49" t="s">
        <v>437</v>
      </c>
      <c r="E20" s="49" t="s">
        <v>429</v>
      </c>
      <c r="F20" s="49" t="s">
        <v>406</v>
      </c>
      <c r="G20" s="49" t="s">
        <v>400</v>
      </c>
      <c r="H20" s="50" t="s">
        <v>428</v>
      </c>
      <c r="I20" s="26">
        <f>I21+I24+I22+I23</f>
        <v>738.9</v>
      </c>
    </row>
    <row r="21" spans="1:9" s="12" customFormat="1" ht="24.75" customHeight="1">
      <c r="A21" s="19"/>
      <c r="B21" s="15" t="s">
        <v>594</v>
      </c>
      <c r="C21" s="51" t="s">
        <v>432</v>
      </c>
      <c r="D21" s="52" t="s">
        <v>437</v>
      </c>
      <c r="E21" s="52" t="s">
        <v>522</v>
      </c>
      <c r="F21" s="52" t="s">
        <v>436</v>
      </c>
      <c r="G21" s="52" t="s">
        <v>400</v>
      </c>
      <c r="H21" s="53" t="s">
        <v>434</v>
      </c>
      <c r="I21" s="6">
        <v>68</v>
      </c>
    </row>
    <row r="22" spans="1:9" s="12" customFormat="1" ht="24.75" customHeight="1">
      <c r="A22" s="19"/>
      <c r="B22" s="15" t="s">
        <v>537</v>
      </c>
      <c r="C22" s="51" t="s">
        <v>593</v>
      </c>
      <c r="D22" s="52" t="s">
        <v>437</v>
      </c>
      <c r="E22" s="52" t="s">
        <v>536</v>
      </c>
      <c r="F22" s="52" t="s">
        <v>401</v>
      </c>
      <c r="G22" s="52" t="s">
        <v>400</v>
      </c>
      <c r="H22" s="53" t="s">
        <v>434</v>
      </c>
      <c r="I22" s="6">
        <v>10.6</v>
      </c>
    </row>
    <row r="23" spans="1:9" s="12" customFormat="1" ht="43.5" customHeight="1">
      <c r="A23" s="19"/>
      <c r="B23" s="15" t="s">
        <v>595</v>
      </c>
      <c r="C23" s="51" t="s">
        <v>432</v>
      </c>
      <c r="D23" s="52" t="s">
        <v>437</v>
      </c>
      <c r="E23" s="52" t="s">
        <v>583</v>
      </c>
      <c r="F23" s="52" t="s">
        <v>436</v>
      </c>
      <c r="G23" s="52" t="s">
        <v>400</v>
      </c>
      <c r="H23" s="53" t="s">
        <v>434</v>
      </c>
      <c r="I23" s="6">
        <v>5.8</v>
      </c>
    </row>
    <row r="24" spans="1:9" s="12" customFormat="1" ht="24.75" customHeight="1">
      <c r="A24" s="19"/>
      <c r="B24" s="15" t="s">
        <v>521</v>
      </c>
      <c r="C24" s="51" t="s">
        <v>432</v>
      </c>
      <c r="D24" s="52" t="s">
        <v>437</v>
      </c>
      <c r="E24" s="52" t="s">
        <v>497</v>
      </c>
      <c r="F24" s="52" t="s">
        <v>401</v>
      </c>
      <c r="G24" s="52" t="s">
        <v>400</v>
      </c>
      <c r="H24" s="53" t="s">
        <v>434</v>
      </c>
      <c r="I24" s="6">
        <v>654.5</v>
      </c>
    </row>
    <row r="25" spans="1:9" s="12" customFormat="1" ht="26.25" customHeight="1">
      <c r="A25" s="38" t="s">
        <v>552</v>
      </c>
      <c r="B25" s="81" t="s">
        <v>551</v>
      </c>
      <c r="C25" s="81"/>
      <c r="D25" s="81"/>
      <c r="E25" s="81"/>
      <c r="F25" s="81"/>
      <c r="G25" s="81"/>
      <c r="H25" s="81"/>
      <c r="I25" s="39">
        <f>I26</f>
        <v>0.5</v>
      </c>
    </row>
    <row r="26" spans="1:9" s="12" customFormat="1" ht="12.75">
      <c r="A26" s="19"/>
      <c r="B26" s="14" t="s">
        <v>444</v>
      </c>
      <c r="C26" s="48" t="s">
        <v>432</v>
      </c>
      <c r="D26" s="49" t="s">
        <v>437</v>
      </c>
      <c r="E26" s="49" t="s">
        <v>429</v>
      </c>
      <c r="F26" s="49" t="s">
        <v>406</v>
      </c>
      <c r="G26" s="49" t="s">
        <v>400</v>
      </c>
      <c r="H26" s="50" t="s">
        <v>428</v>
      </c>
      <c r="I26" s="26">
        <f>I27</f>
        <v>0.5</v>
      </c>
    </row>
    <row r="27" spans="1:9" s="12" customFormat="1" ht="25.5">
      <c r="A27" s="19"/>
      <c r="B27" s="15" t="s">
        <v>521</v>
      </c>
      <c r="C27" s="51" t="s">
        <v>432</v>
      </c>
      <c r="D27" s="52" t="s">
        <v>437</v>
      </c>
      <c r="E27" s="52" t="s">
        <v>497</v>
      </c>
      <c r="F27" s="52" t="s">
        <v>401</v>
      </c>
      <c r="G27" s="52" t="s">
        <v>400</v>
      </c>
      <c r="H27" s="53" t="s">
        <v>434</v>
      </c>
      <c r="I27" s="6">
        <v>0.5</v>
      </c>
    </row>
    <row r="28" spans="1:9" s="25" customFormat="1" ht="15.75">
      <c r="A28" s="23" t="s">
        <v>487</v>
      </c>
      <c r="B28" s="80" t="s">
        <v>530</v>
      </c>
      <c r="C28" s="80"/>
      <c r="D28" s="80"/>
      <c r="E28" s="80"/>
      <c r="F28" s="80"/>
      <c r="G28" s="80"/>
      <c r="H28" s="80"/>
      <c r="I28" s="24">
        <f>I29+I31+I33+I36+I96</f>
        <v>471255.39999999997</v>
      </c>
    </row>
    <row r="29" spans="1:9" s="12" customFormat="1" ht="25.5">
      <c r="A29" s="19"/>
      <c r="B29" s="14" t="s">
        <v>596</v>
      </c>
      <c r="C29" s="48" t="s">
        <v>432</v>
      </c>
      <c r="D29" s="49" t="s">
        <v>470</v>
      </c>
      <c r="E29" s="49" t="s">
        <v>429</v>
      </c>
      <c r="F29" s="49" t="s">
        <v>406</v>
      </c>
      <c r="G29" s="49" t="s">
        <v>400</v>
      </c>
      <c r="H29" s="50" t="s">
        <v>428</v>
      </c>
      <c r="I29" s="10">
        <f>I30</f>
        <v>36.5</v>
      </c>
    </row>
    <row r="30" spans="1:9" s="12" customFormat="1" ht="12.75">
      <c r="A30" s="19"/>
      <c r="B30" s="15" t="s">
        <v>597</v>
      </c>
      <c r="C30" s="51" t="s">
        <v>432</v>
      </c>
      <c r="D30" s="52" t="s">
        <v>470</v>
      </c>
      <c r="E30" s="52" t="s">
        <v>588</v>
      </c>
      <c r="F30" s="52" t="s">
        <v>401</v>
      </c>
      <c r="G30" s="52" t="s">
        <v>400</v>
      </c>
      <c r="H30" s="53" t="s">
        <v>519</v>
      </c>
      <c r="I30" s="5">
        <v>36.5</v>
      </c>
    </row>
    <row r="31" spans="1:9" s="12" customFormat="1" ht="12.75">
      <c r="A31" s="19"/>
      <c r="B31" s="14" t="s">
        <v>444</v>
      </c>
      <c r="C31" s="48" t="s">
        <v>432</v>
      </c>
      <c r="D31" s="49" t="s">
        <v>437</v>
      </c>
      <c r="E31" s="49" t="s">
        <v>429</v>
      </c>
      <c r="F31" s="49" t="s">
        <v>406</v>
      </c>
      <c r="G31" s="49" t="s">
        <v>400</v>
      </c>
      <c r="H31" s="50" t="s">
        <v>428</v>
      </c>
      <c r="I31" s="26">
        <f>I32</f>
        <v>29.2</v>
      </c>
    </row>
    <row r="32" spans="1:9" s="12" customFormat="1" ht="25.5">
      <c r="A32" s="19"/>
      <c r="B32" s="15" t="s">
        <v>521</v>
      </c>
      <c r="C32" s="51" t="s">
        <v>432</v>
      </c>
      <c r="D32" s="52" t="s">
        <v>437</v>
      </c>
      <c r="E32" s="52" t="s">
        <v>497</v>
      </c>
      <c r="F32" s="52" t="s">
        <v>401</v>
      </c>
      <c r="G32" s="52" t="s">
        <v>400</v>
      </c>
      <c r="H32" s="53" t="s">
        <v>434</v>
      </c>
      <c r="I32" s="6">
        <v>29.2</v>
      </c>
    </row>
    <row r="33" spans="1:9" s="12" customFormat="1" ht="12.75">
      <c r="A33" s="19"/>
      <c r="B33" s="14" t="s">
        <v>433</v>
      </c>
      <c r="C33" s="48" t="s">
        <v>432</v>
      </c>
      <c r="D33" s="49" t="s">
        <v>431</v>
      </c>
      <c r="E33" s="49" t="s">
        <v>429</v>
      </c>
      <c r="F33" s="49" t="s">
        <v>406</v>
      </c>
      <c r="G33" s="49" t="s">
        <v>400</v>
      </c>
      <c r="H33" s="50" t="s">
        <v>428</v>
      </c>
      <c r="I33" s="26">
        <f>I35+I34</f>
        <v>56.300000000000004</v>
      </c>
    </row>
    <row r="34" spans="1:9" s="12" customFormat="1" ht="12.75">
      <c r="A34" s="19"/>
      <c r="B34" s="15" t="s">
        <v>598</v>
      </c>
      <c r="C34" s="51" t="s">
        <v>432</v>
      </c>
      <c r="D34" s="52" t="s">
        <v>431</v>
      </c>
      <c r="E34" s="52" t="s">
        <v>488</v>
      </c>
      <c r="F34" s="52" t="s">
        <v>401</v>
      </c>
      <c r="G34" s="52" t="s">
        <v>400</v>
      </c>
      <c r="H34" s="53" t="s">
        <v>430</v>
      </c>
      <c r="I34" s="6">
        <v>0.1</v>
      </c>
    </row>
    <row r="35" spans="1:9" s="12" customFormat="1" ht="12.75">
      <c r="A35" s="19"/>
      <c r="B35" s="15" t="s">
        <v>523</v>
      </c>
      <c r="C35" s="51" t="s">
        <v>432</v>
      </c>
      <c r="D35" s="52" t="s">
        <v>431</v>
      </c>
      <c r="E35" s="52" t="s">
        <v>508</v>
      </c>
      <c r="F35" s="52" t="s">
        <v>401</v>
      </c>
      <c r="G35" s="52" t="s">
        <v>400</v>
      </c>
      <c r="H35" s="53" t="s">
        <v>430</v>
      </c>
      <c r="I35" s="6">
        <v>56.2</v>
      </c>
    </row>
    <row r="36" spans="1:9" s="7" customFormat="1" ht="25.5">
      <c r="A36" s="22"/>
      <c r="B36" s="16" t="s">
        <v>600</v>
      </c>
      <c r="C36" s="54" t="s">
        <v>404</v>
      </c>
      <c r="D36" s="55" t="s">
        <v>403</v>
      </c>
      <c r="E36" s="55" t="s">
        <v>429</v>
      </c>
      <c r="F36" s="55" t="s">
        <v>406</v>
      </c>
      <c r="G36" s="55" t="s">
        <v>400</v>
      </c>
      <c r="H36" s="56" t="s">
        <v>428</v>
      </c>
      <c r="I36" s="26">
        <f>I37+I39+I67+I89+I94</f>
        <v>600845.1</v>
      </c>
    </row>
    <row r="37" spans="1:9" s="7" customFormat="1" ht="25.5">
      <c r="A37" s="22"/>
      <c r="B37" s="16" t="s">
        <v>427</v>
      </c>
      <c r="C37" s="54" t="s">
        <v>404</v>
      </c>
      <c r="D37" s="55" t="s">
        <v>403</v>
      </c>
      <c r="E37" s="55" t="s">
        <v>426</v>
      </c>
      <c r="F37" s="55" t="s">
        <v>406</v>
      </c>
      <c r="G37" s="55" t="s">
        <v>400</v>
      </c>
      <c r="H37" s="56" t="s">
        <v>399</v>
      </c>
      <c r="I37" s="26">
        <f>I38</f>
        <v>13761.2</v>
      </c>
    </row>
    <row r="38" spans="1:9" s="12" customFormat="1" ht="12.75">
      <c r="A38" s="19"/>
      <c r="B38" s="13" t="s">
        <v>599</v>
      </c>
      <c r="C38" s="57" t="s">
        <v>404</v>
      </c>
      <c r="D38" s="58" t="s">
        <v>403</v>
      </c>
      <c r="E38" s="58" t="s">
        <v>576</v>
      </c>
      <c r="F38" s="58" t="s">
        <v>401</v>
      </c>
      <c r="G38" s="58" t="s">
        <v>400</v>
      </c>
      <c r="H38" s="59" t="s">
        <v>399</v>
      </c>
      <c r="I38" s="6">
        <v>13761.2</v>
      </c>
    </row>
    <row r="39" spans="1:9" s="7" customFormat="1" ht="25.5">
      <c r="A39" s="22"/>
      <c r="B39" s="16" t="s">
        <v>425</v>
      </c>
      <c r="C39" s="54" t="s">
        <v>404</v>
      </c>
      <c r="D39" s="55" t="s">
        <v>403</v>
      </c>
      <c r="E39" s="55" t="s">
        <v>424</v>
      </c>
      <c r="F39" s="55" t="s">
        <v>406</v>
      </c>
      <c r="G39" s="55" t="s">
        <v>400</v>
      </c>
      <c r="H39" s="56" t="s">
        <v>399</v>
      </c>
      <c r="I39" s="26">
        <f>I40+I41+I42+I43+I47+I48+I49</f>
        <v>133130.8</v>
      </c>
    </row>
    <row r="40" spans="1:9" s="12" customFormat="1" ht="15.75" customHeight="1">
      <c r="A40" s="19"/>
      <c r="B40" s="31" t="s">
        <v>554</v>
      </c>
      <c r="C40" s="57" t="s">
        <v>404</v>
      </c>
      <c r="D40" s="58" t="s">
        <v>403</v>
      </c>
      <c r="E40" s="58" t="s">
        <v>423</v>
      </c>
      <c r="F40" s="58" t="s">
        <v>401</v>
      </c>
      <c r="G40" s="58" t="s">
        <v>400</v>
      </c>
      <c r="H40" s="59" t="s">
        <v>399</v>
      </c>
      <c r="I40" s="6">
        <v>1488.3</v>
      </c>
    </row>
    <row r="41" spans="1:9" s="12" customFormat="1" ht="38.25">
      <c r="A41" s="19"/>
      <c r="B41" s="31" t="s">
        <v>538</v>
      </c>
      <c r="C41" s="57" t="s">
        <v>404</v>
      </c>
      <c r="D41" s="58" t="s">
        <v>403</v>
      </c>
      <c r="E41" s="58" t="s">
        <v>539</v>
      </c>
      <c r="F41" s="58" t="s">
        <v>401</v>
      </c>
      <c r="G41" s="58" t="s">
        <v>400</v>
      </c>
      <c r="H41" s="59" t="s">
        <v>399</v>
      </c>
      <c r="I41" s="6">
        <v>736.5</v>
      </c>
    </row>
    <row r="42" spans="1:9" s="12" customFormat="1" ht="25.5">
      <c r="A42" s="19"/>
      <c r="B42" s="31" t="s">
        <v>555</v>
      </c>
      <c r="C42" s="57" t="s">
        <v>404</v>
      </c>
      <c r="D42" s="58" t="s">
        <v>403</v>
      </c>
      <c r="E42" s="58" t="s">
        <v>553</v>
      </c>
      <c r="F42" s="58" t="s">
        <v>401</v>
      </c>
      <c r="G42" s="58" t="s">
        <v>400</v>
      </c>
      <c r="H42" s="59" t="s">
        <v>399</v>
      </c>
      <c r="I42" s="6">
        <v>7739.5</v>
      </c>
    </row>
    <row r="43" spans="1:9" s="12" customFormat="1" ht="37.5" customHeight="1">
      <c r="A43" s="19"/>
      <c r="B43" s="13" t="s">
        <v>601</v>
      </c>
      <c r="C43" s="57" t="s">
        <v>404</v>
      </c>
      <c r="D43" s="58" t="s">
        <v>403</v>
      </c>
      <c r="E43" s="58" t="s">
        <v>422</v>
      </c>
      <c r="F43" s="58" t="s">
        <v>401</v>
      </c>
      <c r="G43" s="58" t="s">
        <v>400</v>
      </c>
      <c r="H43" s="59" t="s">
        <v>399</v>
      </c>
      <c r="I43" s="6">
        <f>SUM(I44:I46)</f>
        <v>9690.5</v>
      </c>
    </row>
    <row r="44" spans="1:9" s="12" customFormat="1" ht="54.75" customHeight="1">
      <c r="A44" s="19"/>
      <c r="B44" s="74" t="s">
        <v>602</v>
      </c>
      <c r="C44" s="57"/>
      <c r="D44" s="58"/>
      <c r="E44" s="58"/>
      <c r="F44" s="58"/>
      <c r="G44" s="58"/>
      <c r="H44" s="59"/>
      <c r="I44" s="6">
        <v>870</v>
      </c>
    </row>
    <row r="45" spans="1:9" s="12" customFormat="1" ht="37.5" customHeight="1">
      <c r="A45" s="19"/>
      <c r="B45" s="74" t="s">
        <v>603</v>
      </c>
      <c r="C45" s="57"/>
      <c r="D45" s="58"/>
      <c r="E45" s="58"/>
      <c r="F45" s="58"/>
      <c r="G45" s="58"/>
      <c r="H45" s="59"/>
      <c r="I45" s="6">
        <v>1820.5</v>
      </c>
    </row>
    <row r="46" spans="1:9" s="12" customFormat="1" ht="37.5" customHeight="1">
      <c r="A46" s="19"/>
      <c r="B46" s="74" t="s">
        <v>604</v>
      </c>
      <c r="C46" s="57"/>
      <c r="D46" s="58"/>
      <c r="E46" s="58"/>
      <c r="F46" s="58"/>
      <c r="G46" s="58"/>
      <c r="H46" s="59"/>
      <c r="I46" s="6">
        <v>7000</v>
      </c>
    </row>
    <row r="47" spans="1:9" s="12" customFormat="1" ht="25.5">
      <c r="A47" s="19"/>
      <c r="B47" s="44" t="s">
        <v>577</v>
      </c>
      <c r="C47" s="57" t="s">
        <v>404</v>
      </c>
      <c r="D47" s="58" t="s">
        <v>403</v>
      </c>
      <c r="E47" s="58" t="s">
        <v>578</v>
      </c>
      <c r="F47" s="58" t="s">
        <v>401</v>
      </c>
      <c r="G47" s="58" t="s">
        <v>400</v>
      </c>
      <c r="H47" s="59" t="s">
        <v>399</v>
      </c>
      <c r="I47" s="6">
        <v>22272</v>
      </c>
    </row>
    <row r="48" spans="1:9" s="12" customFormat="1" ht="38.25">
      <c r="A48" s="19"/>
      <c r="B48" s="44" t="s">
        <v>605</v>
      </c>
      <c r="C48" s="57" t="s">
        <v>404</v>
      </c>
      <c r="D48" s="58" t="s">
        <v>403</v>
      </c>
      <c r="E48" s="58" t="s">
        <v>579</v>
      </c>
      <c r="F48" s="58" t="s">
        <v>401</v>
      </c>
      <c r="G48" s="58" t="s">
        <v>400</v>
      </c>
      <c r="H48" s="59" t="s">
        <v>399</v>
      </c>
      <c r="I48" s="6">
        <v>2943.2</v>
      </c>
    </row>
    <row r="49" spans="1:9" s="12" customFormat="1" ht="12.75">
      <c r="A49" s="19"/>
      <c r="B49" s="13" t="s">
        <v>421</v>
      </c>
      <c r="C49" s="57" t="s">
        <v>404</v>
      </c>
      <c r="D49" s="58" t="s">
        <v>403</v>
      </c>
      <c r="E49" s="58" t="s">
        <v>420</v>
      </c>
      <c r="F49" s="58" t="s">
        <v>401</v>
      </c>
      <c r="G49" s="58" t="s">
        <v>400</v>
      </c>
      <c r="H49" s="59" t="s">
        <v>399</v>
      </c>
      <c r="I49" s="6">
        <f>SUM(I50:I66)</f>
        <v>88260.8</v>
      </c>
    </row>
    <row r="50" spans="1:9" s="12" customFormat="1" ht="51">
      <c r="A50" s="19"/>
      <c r="B50" s="75" t="s">
        <v>606</v>
      </c>
      <c r="C50" s="57"/>
      <c r="D50" s="58"/>
      <c r="E50" s="58"/>
      <c r="F50" s="58"/>
      <c r="G50" s="58"/>
      <c r="H50" s="59"/>
      <c r="I50" s="6">
        <v>12470.5</v>
      </c>
    </row>
    <row r="51" spans="1:9" s="12" customFormat="1" ht="38.25">
      <c r="A51" s="19"/>
      <c r="B51" s="75" t="s">
        <v>607</v>
      </c>
      <c r="C51" s="57"/>
      <c r="D51" s="58"/>
      <c r="E51" s="58"/>
      <c r="F51" s="58"/>
      <c r="G51" s="58"/>
      <c r="H51" s="59"/>
      <c r="I51" s="6">
        <v>9162.5</v>
      </c>
    </row>
    <row r="52" spans="1:9" s="12" customFormat="1" ht="51">
      <c r="A52" s="19"/>
      <c r="B52" s="76" t="s">
        <v>608</v>
      </c>
      <c r="C52" s="57"/>
      <c r="D52" s="58"/>
      <c r="E52" s="58"/>
      <c r="F52" s="58"/>
      <c r="G52" s="58"/>
      <c r="H52" s="59"/>
      <c r="I52" s="6">
        <v>551.4</v>
      </c>
    </row>
    <row r="53" spans="1:9" s="12" customFormat="1" ht="38.25">
      <c r="A53" s="19"/>
      <c r="B53" s="75" t="s">
        <v>609</v>
      </c>
      <c r="C53" s="57"/>
      <c r="D53" s="58"/>
      <c r="E53" s="58"/>
      <c r="F53" s="58"/>
      <c r="G53" s="58"/>
      <c r="H53" s="59"/>
      <c r="I53" s="6">
        <v>348</v>
      </c>
    </row>
    <row r="54" spans="1:9" s="12" customFormat="1" ht="38.25">
      <c r="A54" s="19"/>
      <c r="B54" s="76" t="s">
        <v>610</v>
      </c>
      <c r="C54" s="57"/>
      <c r="D54" s="58"/>
      <c r="E54" s="58"/>
      <c r="F54" s="58"/>
      <c r="G54" s="58"/>
      <c r="H54" s="59"/>
      <c r="I54" s="6">
        <v>9093.2</v>
      </c>
    </row>
    <row r="55" spans="1:9" s="12" customFormat="1" ht="51">
      <c r="A55" s="19"/>
      <c r="B55" s="76" t="s">
        <v>611</v>
      </c>
      <c r="C55" s="57"/>
      <c r="D55" s="58"/>
      <c r="E55" s="58"/>
      <c r="F55" s="58"/>
      <c r="G55" s="58"/>
      <c r="H55" s="59"/>
      <c r="I55" s="6">
        <v>1995.2</v>
      </c>
    </row>
    <row r="56" spans="1:9" s="12" customFormat="1" ht="76.5">
      <c r="A56" s="19"/>
      <c r="B56" s="76" t="s">
        <v>612</v>
      </c>
      <c r="C56" s="57"/>
      <c r="D56" s="58"/>
      <c r="E56" s="58"/>
      <c r="F56" s="58"/>
      <c r="G56" s="58"/>
      <c r="H56" s="59"/>
      <c r="I56" s="6">
        <v>11500</v>
      </c>
    </row>
    <row r="57" spans="1:9" s="12" customFormat="1" ht="63.75">
      <c r="A57" s="19"/>
      <c r="B57" s="8" t="s">
        <v>613</v>
      </c>
      <c r="C57" s="57"/>
      <c r="D57" s="58"/>
      <c r="E57" s="58"/>
      <c r="F57" s="58"/>
      <c r="G57" s="58"/>
      <c r="H57" s="59"/>
      <c r="I57" s="6">
        <v>13.9</v>
      </c>
    </row>
    <row r="58" spans="1:9" s="12" customFormat="1" ht="38.25">
      <c r="A58" s="19"/>
      <c r="B58" s="75" t="s">
        <v>614</v>
      </c>
      <c r="C58" s="57"/>
      <c r="D58" s="58"/>
      <c r="E58" s="58"/>
      <c r="F58" s="58"/>
      <c r="G58" s="58"/>
      <c r="H58" s="59"/>
      <c r="I58" s="6">
        <v>3500</v>
      </c>
    </row>
    <row r="59" spans="1:9" s="12" customFormat="1" ht="25.5">
      <c r="A59" s="19"/>
      <c r="B59" s="75" t="s">
        <v>615</v>
      </c>
      <c r="C59" s="57"/>
      <c r="D59" s="58"/>
      <c r="E59" s="58"/>
      <c r="F59" s="58"/>
      <c r="G59" s="58"/>
      <c r="H59" s="59"/>
      <c r="I59" s="6">
        <v>16815.4</v>
      </c>
    </row>
    <row r="60" spans="1:9" s="12" customFormat="1" ht="25.5">
      <c r="A60" s="19"/>
      <c r="B60" s="75" t="s">
        <v>616</v>
      </c>
      <c r="C60" s="57"/>
      <c r="D60" s="58"/>
      <c r="E60" s="58"/>
      <c r="F60" s="58"/>
      <c r="G60" s="58"/>
      <c r="H60" s="59"/>
      <c r="I60" s="6">
        <v>5000</v>
      </c>
    </row>
    <row r="61" spans="1:9" s="12" customFormat="1" ht="38.25">
      <c r="A61" s="19"/>
      <c r="B61" s="75" t="s">
        <v>617</v>
      </c>
      <c r="C61" s="57"/>
      <c r="D61" s="58"/>
      <c r="E61" s="58"/>
      <c r="F61" s="58"/>
      <c r="G61" s="58"/>
      <c r="H61" s="59"/>
      <c r="I61" s="6">
        <v>1500</v>
      </c>
    </row>
    <row r="62" spans="1:9" s="12" customFormat="1" ht="38.25">
      <c r="A62" s="19"/>
      <c r="B62" s="75" t="s">
        <v>618</v>
      </c>
      <c r="C62" s="57"/>
      <c r="D62" s="58"/>
      <c r="E62" s="58"/>
      <c r="F62" s="58"/>
      <c r="G62" s="58"/>
      <c r="H62" s="59"/>
      <c r="I62" s="6">
        <v>60</v>
      </c>
    </row>
    <row r="63" spans="1:9" s="12" customFormat="1" ht="51">
      <c r="A63" s="19"/>
      <c r="B63" s="75" t="s">
        <v>619</v>
      </c>
      <c r="C63" s="57"/>
      <c r="D63" s="58"/>
      <c r="E63" s="58"/>
      <c r="F63" s="58"/>
      <c r="G63" s="58"/>
      <c r="H63" s="59"/>
      <c r="I63" s="6">
        <v>3500</v>
      </c>
    </row>
    <row r="64" spans="1:9" s="12" customFormat="1" ht="51">
      <c r="A64" s="19"/>
      <c r="B64" s="76" t="s">
        <v>620</v>
      </c>
      <c r="C64" s="57"/>
      <c r="D64" s="58"/>
      <c r="E64" s="58"/>
      <c r="F64" s="58"/>
      <c r="G64" s="58"/>
      <c r="H64" s="59"/>
      <c r="I64" s="6">
        <v>1500</v>
      </c>
    </row>
    <row r="65" spans="1:9" s="12" customFormat="1" ht="38.25">
      <c r="A65" s="19"/>
      <c r="B65" s="76" t="s">
        <v>621</v>
      </c>
      <c r="C65" s="57"/>
      <c r="D65" s="58"/>
      <c r="E65" s="58"/>
      <c r="F65" s="58"/>
      <c r="G65" s="58"/>
      <c r="H65" s="59"/>
      <c r="I65" s="6">
        <v>349.9</v>
      </c>
    </row>
    <row r="66" spans="1:9" s="12" customFormat="1" ht="25.5">
      <c r="A66" s="19"/>
      <c r="B66" s="76" t="s">
        <v>556</v>
      </c>
      <c r="C66" s="57"/>
      <c r="D66" s="58"/>
      <c r="E66" s="58"/>
      <c r="F66" s="58"/>
      <c r="G66" s="58"/>
      <c r="H66" s="59"/>
      <c r="I66" s="6">
        <v>10900.8</v>
      </c>
    </row>
    <row r="67" spans="1:9" s="12" customFormat="1" ht="25.5">
      <c r="A67" s="19"/>
      <c r="B67" s="16" t="s">
        <v>419</v>
      </c>
      <c r="C67" s="54" t="s">
        <v>404</v>
      </c>
      <c r="D67" s="55" t="s">
        <v>403</v>
      </c>
      <c r="E67" s="55" t="s">
        <v>418</v>
      </c>
      <c r="F67" s="55" t="s">
        <v>406</v>
      </c>
      <c r="G67" s="55" t="s">
        <v>400</v>
      </c>
      <c r="H67" s="56" t="s">
        <v>399</v>
      </c>
      <c r="I67" s="26">
        <f>I69+I70+I71+I81+I82+I83+I84+I68</f>
        <v>453006.50000000006</v>
      </c>
    </row>
    <row r="68" spans="1:9" s="12" customFormat="1" ht="38.25">
      <c r="A68" s="19"/>
      <c r="B68" s="73" t="s">
        <v>622</v>
      </c>
      <c r="C68" s="57" t="s">
        <v>404</v>
      </c>
      <c r="D68" s="58" t="s">
        <v>403</v>
      </c>
      <c r="E68" s="58" t="s">
        <v>580</v>
      </c>
      <c r="F68" s="58" t="s">
        <v>401</v>
      </c>
      <c r="G68" s="58" t="s">
        <v>400</v>
      </c>
      <c r="H68" s="59" t="s">
        <v>399</v>
      </c>
      <c r="I68" s="6">
        <v>107.3</v>
      </c>
    </row>
    <row r="69" spans="1:9" s="12" customFormat="1" ht="25.5">
      <c r="A69" s="19"/>
      <c r="B69" s="13" t="s">
        <v>557</v>
      </c>
      <c r="C69" s="57" t="s">
        <v>404</v>
      </c>
      <c r="D69" s="58" t="s">
        <v>403</v>
      </c>
      <c r="E69" s="58" t="s">
        <v>417</v>
      </c>
      <c r="F69" s="58" t="s">
        <v>401</v>
      </c>
      <c r="G69" s="58" t="s">
        <v>400</v>
      </c>
      <c r="H69" s="59" t="s">
        <v>399</v>
      </c>
      <c r="I69" s="6">
        <v>7577</v>
      </c>
    </row>
    <row r="70" spans="1:9" s="12" customFormat="1" ht="25.5">
      <c r="A70" s="19"/>
      <c r="B70" s="13" t="s">
        <v>416</v>
      </c>
      <c r="C70" s="57" t="s">
        <v>404</v>
      </c>
      <c r="D70" s="58" t="s">
        <v>403</v>
      </c>
      <c r="E70" s="58" t="s">
        <v>415</v>
      </c>
      <c r="F70" s="58" t="s">
        <v>401</v>
      </c>
      <c r="G70" s="58" t="s">
        <v>400</v>
      </c>
      <c r="H70" s="59" t="s">
        <v>399</v>
      </c>
      <c r="I70" s="6">
        <v>95767</v>
      </c>
    </row>
    <row r="71" spans="1:9" s="33" customFormat="1" ht="25.5">
      <c r="A71" s="32"/>
      <c r="B71" s="13" t="s">
        <v>414</v>
      </c>
      <c r="C71" s="57" t="s">
        <v>404</v>
      </c>
      <c r="D71" s="58" t="s">
        <v>403</v>
      </c>
      <c r="E71" s="58" t="s">
        <v>413</v>
      </c>
      <c r="F71" s="58" t="s">
        <v>401</v>
      </c>
      <c r="G71" s="58" t="s">
        <v>400</v>
      </c>
      <c r="H71" s="59" t="s">
        <v>399</v>
      </c>
      <c r="I71" s="6">
        <f>SUM(I72:I80)</f>
        <v>13345.199999999999</v>
      </c>
    </row>
    <row r="72" spans="1:9" s="12" customFormat="1" ht="165.75">
      <c r="A72" s="19"/>
      <c r="B72" s="8" t="s">
        <v>623</v>
      </c>
      <c r="C72" s="57"/>
      <c r="D72" s="58"/>
      <c r="E72" s="58"/>
      <c r="F72" s="58"/>
      <c r="G72" s="58"/>
      <c r="H72" s="59"/>
      <c r="I72" s="6">
        <v>216.4</v>
      </c>
    </row>
    <row r="73" spans="1:9" s="12" customFormat="1" ht="51">
      <c r="A73" s="19"/>
      <c r="B73" s="8" t="s">
        <v>624</v>
      </c>
      <c r="C73" s="57"/>
      <c r="D73" s="58"/>
      <c r="E73" s="58"/>
      <c r="F73" s="58"/>
      <c r="G73" s="58"/>
      <c r="H73" s="59"/>
      <c r="I73" s="6">
        <v>92.1</v>
      </c>
    </row>
    <row r="74" spans="1:9" s="12" customFormat="1" ht="38.25">
      <c r="A74" s="19"/>
      <c r="B74" s="8" t="s">
        <v>625</v>
      </c>
      <c r="C74" s="57"/>
      <c r="D74" s="58"/>
      <c r="E74" s="58"/>
      <c r="F74" s="58"/>
      <c r="G74" s="58"/>
      <c r="H74" s="59"/>
      <c r="I74" s="6">
        <v>5101.9</v>
      </c>
    </row>
    <row r="75" spans="1:9" s="12" customFormat="1" ht="38.25">
      <c r="A75" s="19"/>
      <c r="B75" s="8" t="s">
        <v>561</v>
      </c>
      <c r="C75" s="57"/>
      <c r="D75" s="58"/>
      <c r="E75" s="58"/>
      <c r="F75" s="58"/>
      <c r="G75" s="58"/>
      <c r="H75" s="59"/>
      <c r="I75" s="6">
        <v>4947</v>
      </c>
    </row>
    <row r="76" spans="1:9" s="7" customFormat="1" ht="38.25">
      <c r="A76" s="22"/>
      <c r="B76" s="8" t="s">
        <v>626</v>
      </c>
      <c r="C76" s="57"/>
      <c r="D76" s="58"/>
      <c r="E76" s="58"/>
      <c r="F76" s="58"/>
      <c r="G76" s="58"/>
      <c r="H76" s="59"/>
      <c r="I76" s="6">
        <v>50</v>
      </c>
    </row>
    <row r="77" spans="1:9" s="12" customFormat="1" ht="38.25">
      <c r="A77" s="19"/>
      <c r="B77" s="8" t="s">
        <v>627</v>
      </c>
      <c r="C77" s="57"/>
      <c r="D77" s="58"/>
      <c r="E77" s="58"/>
      <c r="F77" s="58"/>
      <c r="G77" s="58"/>
      <c r="H77" s="59"/>
      <c r="I77" s="6">
        <v>1391.4</v>
      </c>
    </row>
    <row r="78" spans="1:9" s="12" customFormat="1" ht="38.25">
      <c r="A78" s="19"/>
      <c r="B78" s="8" t="s">
        <v>559</v>
      </c>
      <c r="C78" s="57"/>
      <c r="D78" s="58"/>
      <c r="E78" s="58"/>
      <c r="F78" s="58"/>
      <c r="G78" s="58"/>
      <c r="H78" s="59"/>
      <c r="I78" s="6">
        <v>1077.6</v>
      </c>
    </row>
    <row r="79" spans="1:9" s="12" customFormat="1" ht="63.75">
      <c r="A79" s="19"/>
      <c r="B79" s="8" t="s">
        <v>560</v>
      </c>
      <c r="C79" s="57"/>
      <c r="D79" s="58"/>
      <c r="E79" s="58"/>
      <c r="F79" s="58"/>
      <c r="G79" s="58"/>
      <c r="H79" s="59"/>
      <c r="I79" s="6">
        <v>5</v>
      </c>
    </row>
    <row r="80" spans="1:9" s="12" customFormat="1" ht="25.5">
      <c r="A80" s="19"/>
      <c r="B80" s="8" t="s">
        <v>558</v>
      </c>
      <c r="C80" s="57"/>
      <c r="D80" s="58"/>
      <c r="E80" s="58"/>
      <c r="F80" s="58"/>
      <c r="G80" s="58"/>
      <c r="H80" s="59"/>
      <c r="I80" s="6">
        <v>463.8</v>
      </c>
    </row>
    <row r="81" spans="1:9" s="12" customFormat="1" ht="51">
      <c r="A81" s="19"/>
      <c r="B81" s="13" t="s">
        <v>412</v>
      </c>
      <c r="C81" s="57" t="s">
        <v>404</v>
      </c>
      <c r="D81" s="58" t="s">
        <v>403</v>
      </c>
      <c r="E81" s="58" t="s">
        <v>411</v>
      </c>
      <c r="F81" s="58" t="s">
        <v>401</v>
      </c>
      <c r="G81" s="58" t="s">
        <v>400</v>
      </c>
      <c r="H81" s="59" t="s">
        <v>399</v>
      </c>
      <c r="I81" s="6">
        <v>3270</v>
      </c>
    </row>
    <row r="82" spans="1:9" s="7" customFormat="1" ht="51">
      <c r="A82" s="22"/>
      <c r="B82" s="13" t="s">
        <v>562</v>
      </c>
      <c r="C82" s="57" t="s">
        <v>404</v>
      </c>
      <c r="D82" s="58" t="s">
        <v>403</v>
      </c>
      <c r="E82" s="58" t="s">
        <v>410</v>
      </c>
      <c r="F82" s="58" t="s">
        <v>401</v>
      </c>
      <c r="G82" s="58" t="s">
        <v>400</v>
      </c>
      <c r="H82" s="59" t="s">
        <v>399</v>
      </c>
      <c r="I82" s="6">
        <v>14097.2</v>
      </c>
    </row>
    <row r="83" spans="1:9" s="7" customFormat="1" ht="76.5">
      <c r="A83" s="22"/>
      <c r="B83" s="35" t="s">
        <v>628</v>
      </c>
      <c r="C83" s="57" t="s">
        <v>404</v>
      </c>
      <c r="D83" s="58" t="s">
        <v>403</v>
      </c>
      <c r="E83" s="58" t="s">
        <v>471</v>
      </c>
      <c r="F83" s="58" t="s">
        <v>401</v>
      </c>
      <c r="G83" s="58" t="s">
        <v>400</v>
      </c>
      <c r="H83" s="59" t="s">
        <v>399</v>
      </c>
      <c r="I83" s="6">
        <v>39.7</v>
      </c>
    </row>
    <row r="84" spans="1:9" s="12" customFormat="1" ht="12.75">
      <c r="A84" s="19"/>
      <c r="B84" s="13" t="s">
        <v>563</v>
      </c>
      <c r="C84" s="57" t="s">
        <v>404</v>
      </c>
      <c r="D84" s="58" t="s">
        <v>403</v>
      </c>
      <c r="E84" s="58" t="s">
        <v>409</v>
      </c>
      <c r="F84" s="58" t="s">
        <v>401</v>
      </c>
      <c r="G84" s="58" t="s">
        <v>400</v>
      </c>
      <c r="H84" s="59" t="s">
        <v>399</v>
      </c>
      <c r="I84" s="6">
        <f>SUM(I85:I88)</f>
        <v>318803.10000000003</v>
      </c>
    </row>
    <row r="85" spans="1:9" s="12" customFormat="1" ht="25.5">
      <c r="A85" s="19"/>
      <c r="B85" s="8" t="s">
        <v>629</v>
      </c>
      <c r="C85" s="57"/>
      <c r="D85" s="58"/>
      <c r="E85" s="58"/>
      <c r="F85" s="58"/>
      <c r="G85" s="58"/>
      <c r="H85" s="59"/>
      <c r="I85" s="6">
        <v>292648.9</v>
      </c>
    </row>
    <row r="86" spans="1:9" s="12" customFormat="1" ht="51">
      <c r="A86" s="19"/>
      <c r="B86" s="8" t="s">
        <v>630</v>
      </c>
      <c r="C86" s="57"/>
      <c r="D86" s="58"/>
      <c r="E86" s="58"/>
      <c r="F86" s="58"/>
      <c r="G86" s="58"/>
      <c r="H86" s="59"/>
      <c r="I86" s="6">
        <v>392.4</v>
      </c>
    </row>
    <row r="87" spans="1:9" s="12" customFormat="1" ht="51">
      <c r="A87" s="19"/>
      <c r="B87" s="8" t="s">
        <v>631</v>
      </c>
      <c r="C87" s="57"/>
      <c r="D87" s="58"/>
      <c r="E87" s="58"/>
      <c r="F87" s="58"/>
      <c r="G87" s="58"/>
      <c r="H87" s="59"/>
      <c r="I87" s="6">
        <v>24860.1</v>
      </c>
    </row>
    <row r="88" spans="1:9" s="12" customFormat="1" ht="51">
      <c r="A88" s="19"/>
      <c r="B88" s="8" t="s">
        <v>632</v>
      </c>
      <c r="C88" s="57"/>
      <c r="D88" s="58"/>
      <c r="E88" s="58"/>
      <c r="F88" s="58"/>
      <c r="G88" s="58"/>
      <c r="H88" s="59"/>
      <c r="I88" s="6">
        <v>901.7</v>
      </c>
    </row>
    <row r="89" spans="1:9" s="12" customFormat="1" ht="12.75">
      <c r="A89" s="19"/>
      <c r="B89" s="16" t="s">
        <v>408</v>
      </c>
      <c r="C89" s="54" t="s">
        <v>404</v>
      </c>
      <c r="D89" s="55" t="s">
        <v>403</v>
      </c>
      <c r="E89" s="55" t="s">
        <v>407</v>
      </c>
      <c r="F89" s="55" t="s">
        <v>406</v>
      </c>
      <c r="G89" s="55" t="s">
        <v>400</v>
      </c>
      <c r="H89" s="56" t="s">
        <v>399</v>
      </c>
      <c r="I89" s="26">
        <f>SUM(I90:I92)</f>
        <v>243.6</v>
      </c>
    </row>
    <row r="90" spans="1:9" s="12" customFormat="1" ht="25.5">
      <c r="A90" s="19"/>
      <c r="B90" s="13" t="s">
        <v>564</v>
      </c>
      <c r="C90" s="57" t="s">
        <v>404</v>
      </c>
      <c r="D90" s="58" t="s">
        <v>403</v>
      </c>
      <c r="E90" s="58" t="s">
        <v>541</v>
      </c>
      <c r="F90" s="58" t="s">
        <v>401</v>
      </c>
      <c r="G90" s="58" t="s">
        <v>400</v>
      </c>
      <c r="H90" s="59" t="s">
        <v>399</v>
      </c>
      <c r="I90" s="6">
        <v>55.2</v>
      </c>
    </row>
    <row r="91" spans="1:9" s="12" customFormat="1" ht="51">
      <c r="A91" s="19"/>
      <c r="B91" s="73" t="s">
        <v>581</v>
      </c>
      <c r="C91" s="57" t="s">
        <v>404</v>
      </c>
      <c r="D91" s="58" t="s">
        <v>403</v>
      </c>
      <c r="E91" s="58" t="s">
        <v>582</v>
      </c>
      <c r="F91" s="58" t="s">
        <v>401</v>
      </c>
      <c r="G91" s="58" t="s">
        <v>400</v>
      </c>
      <c r="H91" s="59" t="s">
        <v>399</v>
      </c>
      <c r="I91" s="6">
        <v>44.4</v>
      </c>
    </row>
    <row r="92" spans="1:9" s="12" customFormat="1" ht="25.5">
      <c r="A92" s="19"/>
      <c r="B92" s="13" t="s">
        <v>405</v>
      </c>
      <c r="C92" s="57" t="s">
        <v>404</v>
      </c>
      <c r="D92" s="58" t="s">
        <v>403</v>
      </c>
      <c r="E92" s="58" t="s">
        <v>402</v>
      </c>
      <c r="F92" s="58" t="s">
        <v>401</v>
      </c>
      <c r="G92" s="58" t="s">
        <v>400</v>
      </c>
      <c r="H92" s="59" t="s">
        <v>399</v>
      </c>
      <c r="I92" s="6">
        <f>I93</f>
        <v>144</v>
      </c>
    </row>
    <row r="93" spans="1:9" s="12" customFormat="1" ht="52.5" customHeight="1">
      <c r="A93" s="19"/>
      <c r="B93" s="8" t="s">
        <v>633</v>
      </c>
      <c r="C93" s="57"/>
      <c r="D93" s="58"/>
      <c r="E93" s="58"/>
      <c r="F93" s="58"/>
      <c r="G93" s="58"/>
      <c r="H93" s="59"/>
      <c r="I93" s="6">
        <v>144</v>
      </c>
    </row>
    <row r="94" spans="1:9" s="12" customFormat="1" ht="15.75" customHeight="1">
      <c r="A94" s="19"/>
      <c r="B94" s="45" t="s">
        <v>528</v>
      </c>
      <c r="C94" s="54" t="s">
        <v>404</v>
      </c>
      <c r="D94" s="55" t="s">
        <v>403</v>
      </c>
      <c r="E94" s="55" t="s">
        <v>452</v>
      </c>
      <c r="F94" s="55" t="s">
        <v>406</v>
      </c>
      <c r="G94" s="55" t="s">
        <v>400</v>
      </c>
      <c r="H94" s="56" t="s">
        <v>399</v>
      </c>
      <c r="I94" s="26">
        <f>I95</f>
        <v>703</v>
      </c>
    </row>
    <row r="95" spans="1:9" s="12" customFormat="1" ht="28.5" customHeight="1">
      <c r="A95" s="19"/>
      <c r="B95" s="72" t="s">
        <v>634</v>
      </c>
      <c r="C95" s="60" t="s">
        <v>404</v>
      </c>
      <c r="D95" s="61" t="s">
        <v>403</v>
      </c>
      <c r="E95" s="61" t="s">
        <v>529</v>
      </c>
      <c r="F95" s="61" t="s">
        <v>401</v>
      </c>
      <c r="G95" s="61" t="s">
        <v>400</v>
      </c>
      <c r="H95" s="62" t="s">
        <v>399</v>
      </c>
      <c r="I95" s="6">
        <v>703</v>
      </c>
    </row>
    <row r="96" spans="1:9" s="12" customFormat="1" ht="39.75" customHeight="1">
      <c r="A96" s="19"/>
      <c r="B96" s="45" t="s">
        <v>533</v>
      </c>
      <c r="C96" s="69" t="s">
        <v>404</v>
      </c>
      <c r="D96" s="70" t="s">
        <v>435</v>
      </c>
      <c r="E96" s="70" t="s">
        <v>429</v>
      </c>
      <c r="F96" s="70" t="s">
        <v>406</v>
      </c>
      <c r="G96" s="70" t="s">
        <v>400</v>
      </c>
      <c r="H96" s="71" t="s">
        <v>399</v>
      </c>
      <c r="I96" s="26">
        <f>I97</f>
        <v>-129711.7</v>
      </c>
    </row>
    <row r="97" spans="1:9" s="12" customFormat="1" ht="28.5" customHeight="1">
      <c r="A97" s="19"/>
      <c r="B97" s="46" t="s">
        <v>543</v>
      </c>
      <c r="C97" s="60" t="s">
        <v>404</v>
      </c>
      <c r="D97" s="61" t="s">
        <v>435</v>
      </c>
      <c r="E97" s="61" t="s">
        <v>407</v>
      </c>
      <c r="F97" s="61" t="s">
        <v>401</v>
      </c>
      <c r="G97" s="61" t="s">
        <v>400</v>
      </c>
      <c r="H97" s="62" t="s">
        <v>399</v>
      </c>
      <c r="I97" s="6">
        <v>-129711.7</v>
      </c>
    </row>
    <row r="98" spans="1:9" s="12" customFormat="1" ht="15.75" customHeight="1">
      <c r="A98" s="23" t="s">
        <v>495</v>
      </c>
      <c r="B98" s="80" t="s">
        <v>496</v>
      </c>
      <c r="C98" s="80"/>
      <c r="D98" s="80"/>
      <c r="E98" s="80"/>
      <c r="F98" s="80"/>
      <c r="G98" s="80"/>
      <c r="H98" s="80"/>
      <c r="I98" s="24">
        <f>I99</f>
        <v>109.7</v>
      </c>
    </row>
    <row r="99" spans="1:9" s="12" customFormat="1" ht="12.75">
      <c r="A99" s="19"/>
      <c r="B99" s="14" t="s">
        <v>444</v>
      </c>
      <c r="C99" s="48" t="s">
        <v>432</v>
      </c>
      <c r="D99" s="49" t="s">
        <v>437</v>
      </c>
      <c r="E99" s="49" t="s">
        <v>429</v>
      </c>
      <c r="F99" s="49" t="s">
        <v>406</v>
      </c>
      <c r="G99" s="49" t="s">
        <v>400</v>
      </c>
      <c r="H99" s="50" t="s">
        <v>428</v>
      </c>
      <c r="I99" s="26">
        <f>I101+I100</f>
        <v>109.7</v>
      </c>
    </row>
    <row r="100" spans="1:9" s="12" customFormat="1" ht="25.5">
      <c r="A100" s="19"/>
      <c r="B100" s="15" t="s">
        <v>524</v>
      </c>
      <c r="C100" s="51" t="s">
        <v>432</v>
      </c>
      <c r="D100" s="52" t="s">
        <v>437</v>
      </c>
      <c r="E100" s="52" t="s">
        <v>520</v>
      </c>
      <c r="F100" s="52" t="s">
        <v>436</v>
      </c>
      <c r="G100" s="52" t="s">
        <v>400</v>
      </c>
      <c r="H100" s="53" t="s">
        <v>434</v>
      </c>
      <c r="I100" s="6">
        <v>10</v>
      </c>
    </row>
    <row r="101" spans="1:9" s="12" customFormat="1" ht="25.5">
      <c r="A101" s="19"/>
      <c r="B101" s="15" t="s">
        <v>521</v>
      </c>
      <c r="C101" s="51" t="s">
        <v>432</v>
      </c>
      <c r="D101" s="52" t="s">
        <v>437</v>
      </c>
      <c r="E101" s="52" t="s">
        <v>497</v>
      </c>
      <c r="F101" s="52" t="s">
        <v>401</v>
      </c>
      <c r="G101" s="52" t="s">
        <v>400</v>
      </c>
      <c r="H101" s="53" t="s">
        <v>434</v>
      </c>
      <c r="I101" s="6">
        <v>99.7</v>
      </c>
    </row>
    <row r="102" spans="1:9" s="25" customFormat="1" ht="36" customHeight="1">
      <c r="A102" s="23" t="s">
        <v>489</v>
      </c>
      <c r="B102" s="80" t="s">
        <v>490</v>
      </c>
      <c r="C102" s="80"/>
      <c r="D102" s="80"/>
      <c r="E102" s="80"/>
      <c r="F102" s="80"/>
      <c r="G102" s="80"/>
      <c r="H102" s="80"/>
      <c r="I102" s="24">
        <f>I103</f>
        <v>2603.3</v>
      </c>
    </row>
    <row r="103" spans="1:9" s="12" customFormat="1" ht="12.75">
      <c r="A103" s="19"/>
      <c r="B103" s="14" t="s">
        <v>444</v>
      </c>
      <c r="C103" s="48" t="s">
        <v>432</v>
      </c>
      <c r="D103" s="49" t="s">
        <v>437</v>
      </c>
      <c r="E103" s="49" t="s">
        <v>429</v>
      </c>
      <c r="F103" s="49" t="s">
        <v>406</v>
      </c>
      <c r="G103" s="49" t="s">
        <v>400</v>
      </c>
      <c r="H103" s="50" t="s">
        <v>428</v>
      </c>
      <c r="I103" s="10">
        <f>I104+I105+I107+I106</f>
        <v>2603.3</v>
      </c>
    </row>
    <row r="104" spans="1:9" s="12" customFormat="1" ht="38.25">
      <c r="A104" s="19"/>
      <c r="B104" s="15" t="s">
        <v>441</v>
      </c>
      <c r="C104" s="51" t="s">
        <v>432</v>
      </c>
      <c r="D104" s="52" t="s">
        <v>437</v>
      </c>
      <c r="E104" s="52" t="s">
        <v>440</v>
      </c>
      <c r="F104" s="52" t="s">
        <v>436</v>
      </c>
      <c r="G104" s="52" t="s">
        <v>400</v>
      </c>
      <c r="H104" s="53" t="s">
        <v>434</v>
      </c>
      <c r="I104" s="5">
        <v>6</v>
      </c>
    </row>
    <row r="105" spans="1:9" s="12" customFormat="1" ht="38.25">
      <c r="A105" s="19"/>
      <c r="B105" s="15" t="s">
        <v>439</v>
      </c>
      <c r="C105" s="51" t="s">
        <v>432</v>
      </c>
      <c r="D105" s="52" t="s">
        <v>437</v>
      </c>
      <c r="E105" s="52" t="s">
        <v>438</v>
      </c>
      <c r="F105" s="52" t="s">
        <v>436</v>
      </c>
      <c r="G105" s="52" t="s">
        <v>400</v>
      </c>
      <c r="H105" s="53" t="s">
        <v>434</v>
      </c>
      <c r="I105" s="6">
        <v>2582</v>
      </c>
    </row>
    <row r="106" spans="1:9" s="12" customFormat="1" ht="38.25">
      <c r="A106" s="19"/>
      <c r="B106" s="15" t="s">
        <v>595</v>
      </c>
      <c r="C106" s="51" t="s">
        <v>432</v>
      </c>
      <c r="D106" s="52" t="s">
        <v>437</v>
      </c>
      <c r="E106" s="52" t="s">
        <v>583</v>
      </c>
      <c r="F106" s="52" t="s">
        <v>436</v>
      </c>
      <c r="G106" s="52" t="s">
        <v>400</v>
      </c>
      <c r="H106" s="53" t="s">
        <v>434</v>
      </c>
      <c r="I106" s="6">
        <v>2.3</v>
      </c>
    </row>
    <row r="107" spans="1:9" s="12" customFormat="1" ht="25.5">
      <c r="A107" s="19"/>
      <c r="B107" s="15" t="s">
        <v>521</v>
      </c>
      <c r="C107" s="51" t="s">
        <v>432</v>
      </c>
      <c r="D107" s="52" t="s">
        <v>437</v>
      </c>
      <c r="E107" s="52" t="s">
        <v>497</v>
      </c>
      <c r="F107" s="52" t="s">
        <v>401</v>
      </c>
      <c r="G107" s="52" t="s">
        <v>400</v>
      </c>
      <c r="H107" s="53" t="s">
        <v>434</v>
      </c>
      <c r="I107" s="6">
        <v>13</v>
      </c>
    </row>
    <row r="108" spans="1:9" s="12" customFormat="1" ht="26.25" customHeight="1">
      <c r="A108" s="38" t="s">
        <v>565</v>
      </c>
      <c r="B108" s="81" t="s">
        <v>566</v>
      </c>
      <c r="C108" s="81"/>
      <c r="D108" s="81"/>
      <c r="E108" s="81"/>
      <c r="F108" s="81"/>
      <c r="G108" s="81"/>
      <c r="H108" s="81"/>
      <c r="I108" s="39">
        <f>I109</f>
        <v>1</v>
      </c>
    </row>
    <row r="109" spans="1:9" s="12" customFormat="1" ht="12.75">
      <c r="A109" s="19"/>
      <c r="B109" s="14" t="s">
        <v>444</v>
      </c>
      <c r="C109" s="48" t="s">
        <v>432</v>
      </c>
      <c r="D109" s="49" t="s">
        <v>437</v>
      </c>
      <c r="E109" s="49" t="s">
        <v>429</v>
      </c>
      <c r="F109" s="49" t="s">
        <v>406</v>
      </c>
      <c r="G109" s="49" t="s">
        <v>400</v>
      </c>
      <c r="H109" s="50" t="s">
        <v>428</v>
      </c>
      <c r="I109" s="26">
        <f>I110</f>
        <v>1</v>
      </c>
    </row>
    <row r="110" spans="1:9" s="12" customFormat="1" ht="25.5">
      <c r="A110" s="19"/>
      <c r="B110" s="15" t="s">
        <v>521</v>
      </c>
      <c r="C110" s="51" t="s">
        <v>432</v>
      </c>
      <c r="D110" s="52" t="s">
        <v>437</v>
      </c>
      <c r="E110" s="52" t="s">
        <v>497</v>
      </c>
      <c r="F110" s="52" t="s">
        <v>401</v>
      </c>
      <c r="G110" s="52" t="s">
        <v>400</v>
      </c>
      <c r="H110" s="53" t="s">
        <v>434</v>
      </c>
      <c r="I110" s="6">
        <v>1</v>
      </c>
    </row>
    <row r="111" spans="1:9" s="25" customFormat="1" ht="30" customHeight="1">
      <c r="A111" s="23" t="s">
        <v>476</v>
      </c>
      <c r="B111" s="80" t="s">
        <v>531</v>
      </c>
      <c r="C111" s="80"/>
      <c r="D111" s="80"/>
      <c r="E111" s="80"/>
      <c r="F111" s="80"/>
      <c r="G111" s="80"/>
      <c r="H111" s="80"/>
      <c r="I111" s="24">
        <f>I112+I114+I120+I123</f>
        <v>135418.59999999998</v>
      </c>
    </row>
    <row r="112" spans="1:9" s="9" customFormat="1" ht="12.75">
      <c r="A112" s="20"/>
      <c r="B112" s="14" t="s">
        <v>459</v>
      </c>
      <c r="C112" s="48" t="s">
        <v>432</v>
      </c>
      <c r="D112" s="49" t="s">
        <v>458</v>
      </c>
      <c r="E112" s="49" t="s">
        <v>429</v>
      </c>
      <c r="F112" s="49" t="s">
        <v>406</v>
      </c>
      <c r="G112" s="49" t="s">
        <v>400</v>
      </c>
      <c r="H112" s="50" t="s">
        <v>428</v>
      </c>
      <c r="I112" s="10">
        <f>I113</f>
        <v>49.2</v>
      </c>
    </row>
    <row r="113" spans="1:9" s="12" customFormat="1" ht="26.25" customHeight="1">
      <c r="A113" s="19"/>
      <c r="B113" s="13" t="s">
        <v>479</v>
      </c>
      <c r="C113" s="51" t="s">
        <v>432</v>
      </c>
      <c r="D113" s="52" t="s">
        <v>458</v>
      </c>
      <c r="E113" s="52" t="s">
        <v>480</v>
      </c>
      <c r="F113" s="52" t="s">
        <v>436</v>
      </c>
      <c r="G113" s="52" t="s">
        <v>400</v>
      </c>
      <c r="H113" s="53" t="s">
        <v>457</v>
      </c>
      <c r="I113" s="6">
        <v>49.2</v>
      </c>
    </row>
    <row r="114" spans="1:9" s="9" customFormat="1" ht="25.5">
      <c r="A114" s="20"/>
      <c r="B114" s="14" t="s">
        <v>454</v>
      </c>
      <c r="C114" s="48" t="s">
        <v>432</v>
      </c>
      <c r="D114" s="49" t="s">
        <v>453</v>
      </c>
      <c r="E114" s="49" t="s">
        <v>429</v>
      </c>
      <c r="F114" s="49" t="s">
        <v>406</v>
      </c>
      <c r="G114" s="49" t="s">
        <v>400</v>
      </c>
      <c r="H114" s="50" t="s">
        <v>428</v>
      </c>
      <c r="I114" s="10">
        <f>I115+I116+I118+I119+I117</f>
        <v>89578.2</v>
      </c>
    </row>
    <row r="115" spans="1:9" ht="38.25">
      <c r="A115" s="21"/>
      <c r="B115" s="15" t="s">
        <v>567</v>
      </c>
      <c r="C115" s="51" t="s">
        <v>432</v>
      </c>
      <c r="D115" s="52" t="s">
        <v>453</v>
      </c>
      <c r="E115" s="52" t="s">
        <v>488</v>
      </c>
      <c r="F115" s="52" t="s">
        <v>401</v>
      </c>
      <c r="G115" s="52" t="s">
        <v>400</v>
      </c>
      <c r="H115" s="53" t="s">
        <v>448</v>
      </c>
      <c r="I115" s="5">
        <v>231.3</v>
      </c>
    </row>
    <row r="116" spans="1:9" ht="49.5" customHeight="1">
      <c r="A116" s="21"/>
      <c r="B116" s="15" t="s">
        <v>636</v>
      </c>
      <c r="C116" s="51" t="s">
        <v>432</v>
      </c>
      <c r="D116" s="52" t="s">
        <v>453</v>
      </c>
      <c r="E116" s="52" t="s">
        <v>635</v>
      </c>
      <c r="F116" s="52" t="s">
        <v>401</v>
      </c>
      <c r="G116" s="52" t="s">
        <v>400</v>
      </c>
      <c r="H116" s="53" t="s">
        <v>448</v>
      </c>
      <c r="I116" s="5">
        <v>40242.1</v>
      </c>
    </row>
    <row r="117" spans="1:9" ht="49.5" customHeight="1">
      <c r="A117" s="21"/>
      <c r="B117" s="15" t="s">
        <v>637</v>
      </c>
      <c r="C117" s="51" t="s">
        <v>432</v>
      </c>
      <c r="D117" s="52" t="s">
        <v>453</v>
      </c>
      <c r="E117" s="52" t="s">
        <v>584</v>
      </c>
      <c r="F117" s="52" t="s">
        <v>401</v>
      </c>
      <c r="G117" s="52" t="s">
        <v>400</v>
      </c>
      <c r="H117" s="53" t="s">
        <v>448</v>
      </c>
      <c r="I117" s="5">
        <v>100.9</v>
      </c>
    </row>
    <row r="118" spans="1:9" ht="39.75" customHeight="1">
      <c r="A118" s="21"/>
      <c r="B118" s="15" t="s">
        <v>547</v>
      </c>
      <c r="C118" s="51" t="s">
        <v>432</v>
      </c>
      <c r="D118" s="52" t="s">
        <v>453</v>
      </c>
      <c r="E118" s="52" t="s">
        <v>546</v>
      </c>
      <c r="F118" s="52" t="s">
        <v>401</v>
      </c>
      <c r="G118" s="52" t="s">
        <v>400</v>
      </c>
      <c r="H118" s="53" t="s">
        <v>448</v>
      </c>
      <c r="I118" s="5">
        <v>1819.3</v>
      </c>
    </row>
    <row r="119" spans="1:9" ht="52.5" customHeight="1">
      <c r="A119" s="21"/>
      <c r="B119" s="15" t="s">
        <v>568</v>
      </c>
      <c r="C119" s="51" t="s">
        <v>432</v>
      </c>
      <c r="D119" s="52" t="s">
        <v>453</v>
      </c>
      <c r="E119" s="52" t="s">
        <v>548</v>
      </c>
      <c r="F119" s="52" t="s">
        <v>401</v>
      </c>
      <c r="G119" s="52" t="s">
        <v>400</v>
      </c>
      <c r="H119" s="53" t="s">
        <v>448</v>
      </c>
      <c r="I119" s="5">
        <v>47184.6</v>
      </c>
    </row>
    <row r="120" spans="1:9" s="9" customFormat="1" ht="25.5">
      <c r="A120" s="20"/>
      <c r="B120" s="14" t="s">
        <v>447</v>
      </c>
      <c r="C120" s="48" t="s">
        <v>432</v>
      </c>
      <c r="D120" s="49" t="s">
        <v>446</v>
      </c>
      <c r="E120" s="49" t="s">
        <v>429</v>
      </c>
      <c r="F120" s="49" t="s">
        <v>406</v>
      </c>
      <c r="G120" s="49" t="s">
        <v>400</v>
      </c>
      <c r="H120" s="50" t="s">
        <v>428</v>
      </c>
      <c r="I120" s="10">
        <f>I121+I122</f>
        <v>45473.9</v>
      </c>
    </row>
    <row r="121" spans="1:9" s="12" customFormat="1" ht="63.75">
      <c r="A121" s="19"/>
      <c r="B121" s="15" t="s">
        <v>638</v>
      </c>
      <c r="C121" s="51" t="s">
        <v>432</v>
      </c>
      <c r="D121" s="52" t="s">
        <v>446</v>
      </c>
      <c r="E121" s="52" t="s">
        <v>585</v>
      </c>
      <c r="F121" s="52" t="s">
        <v>401</v>
      </c>
      <c r="G121" s="52" t="s">
        <v>400</v>
      </c>
      <c r="H121" s="53" t="s">
        <v>445</v>
      </c>
      <c r="I121" s="6">
        <v>41491.4</v>
      </c>
    </row>
    <row r="122" spans="1:9" s="12" customFormat="1" ht="38.25">
      <c r="A122" s="19"/>
      <c r="B122" s="15" t="s">
        <v>569</v>
      </c>
      <c r="C122" s="51" t="s">
        <v>432</v>
      </c>
      <c r="D122" s="52" t="s">
        <v>446</v>
      </c>
      <c r="E122" s="52" t="s">
        <v>545</v>
      </c>
      <c r="F122" s="52" t="s">
        <v>401</v>
      </c>
      <c r="G122" s="52" t="s">
        <v>400</v>
      </c>
      <c r="H122" s="53" t="s">
        <v>534</v>
      </c>
      <c r="I122" s="6">
        <v>3982.5</v>
      </c>
    </row>
    <row r="123" spans="1:9" s="12" customFormat="1" ht="12.75">
      <c r="A123" s="19"/>
      <c r="B123" s="14" t="s">
        <v>433</v>
      </c>
      <c r="C123" s="48" t="s">
        <v>432</v>
      </c>
      <c r="D123" s="49" t="s">
        <v>431</v>
      </c>
      <c r="E123" s="49" t="s">
        <v>429</v>
      </c>
      <c r="F123" s="49" t="s">
        <v>406</v>
      </c>
      <c r="G123" s="49" t="s">
        <v>400</v>
      </c>
      <c r="H123" s="50" t="s">
        <v>428</v>
      </c>
      <c r="I123" s="26">
        <f>I125+I124</f>
        <v>317.3</v>
      </c>
    </row>
    <row r="124" spans="1:9" s="12" customFormat="1" ht="12.75">
      <c r="A124" s="19"/>
      <c r="B124" s="15" t="s">
        <v>598</v>
      </c>
      <c r="C124" s="51" t="s">
        <v>432</v>
      </c>
      <c r="D124" s="52" t="s">
        <v>431</v>
      </c>
      <c r="E124" s="52" t="s">
        <v>488</v>
      </c>
      <c r="F124" s="52" t="s">
        <v>401</v>
      </c>
      <c r="G124" s="52" t="s">
        <v>400</v>
      </c>
      <c r="H124" s="53" t="s">
        <v>430</v>
      </c>
      <c r="I124" s="6">
        <v>3.1</v>
      </c>
    </row>
    <row r="125" spans="1:9" s="12" customFormat="1" ht="12.75">
      <c r="A125" s="19"/>
      <c r="B125" s="15" t="s">
        <v>523</v>
      </c>
      <c r="C125" s="51" t="s">
        <v>432</v>
      </c>
      <c r="D125" s="52" t="s">
        <v>431</v>
      </c>
      <c r="E125" s="52" t="s">
        <v>508</v>
      </c>
      <c r="F125" s="52" t="s">
        <v>401</v>
      </c>
      <c r="G125" s="52" t="s">
        <v>400</v>
      </c>
      <c r="H125" s="53" t="s">
        <v>430</v>
      </c>
      <c r="I125" s="6">
        <v>314.2</v>
      </c>
    </row>
    <row r="126" spans="1:9" s="12" customFormat="1" ht="33.75" customHeight="1">
      <c r="A126" s="23" t="s">
        <v>498</v>
      </c>
      <c r="B126" s="80" t="s">
        <v>499</v>
      </c>
      <c r="C126" s="80"/>
      <c r="D126" s="80"/>
      <c r="E126" s="80"/>
      <c r="F126" s="80"/>
      <c r="G126" s="80"/>
      <c r="H126" s="80"/>
      <c r="I126" s="24">
        <f>I127</f>
        <v>4.3</v>
      </c>
    </row>
    <row r="127" spans="1:9" s="12" customFormat="1" ht="12.75">
      <c r="A127" s="19"/>
      <c r="B127" s="14" t="s">
        <v>444</v>
      </c>
      <c r="C127" s="48" t="s">
        <v>432</v>
      </c>
      <c r="D127" s="49" t="s">
        <v>437</v>
      </c>
      <c r="E127" s="49" t="s">
        <v>429</v>
      </c>
      <c r="F127" s="49" t="s">
        <v>406</v>
      </c>
      <c r="G127" s="49" t="s">
        <v>400</v>
      </c>
      <c r="H127" s="50" t="s">
        <v>428</v>
      </c>
      <c r="I127" s="26">
        <f>I128</f>
        <v>4.3</v>
      </c>
    </row>
    <row r="128" spans="1:9" s="12" customFormat="1" ht="25.5">
      <c r="A128" s="19"/>
      <c r="B128" s="15" t="s">
        <v>521</v>
      </c>
      <c r="C128" s="51" t="s">
        <v>432</v>
      </c>
      <c r="D128" s="52" t="s">
        <v>437</v>
      </c>
      <c r="E128" s="52" t="s">
        <v>497</v>
      </c>
      <c r="F128" s="52" t="s">
        <v>401</v>
      </c>
      <c r="G128" s="52" t="s">
        <v>400</v>
      </c>
      <c r="H128" s="53" t="s">
        <v>434</v>
      </c>
      <c r="I128" s="6">
        <v>4.3</v>
      </c>
    </row>
    <row r="129" spans="1:9" s="25" customFormat="1" ht="15.75">
      <c r="A129" s="23" t="s">
        <v>474</v>
      </c>
      <c r="B129" s="80" t="s">
        <v>475</v>
      </c>
      <c r="C129" s="80"/>
      <c r="D129" s="80"/>
      <c r="E129" s="80"/>
      <c r="F129" s="80"/>
      <c r="G129" s="80"/>
      <c r="H129" s="80"/>
      <c r="I129" s="24">
        <f>I130+I136+I140+I144+I146+I150</f>
        <v>614334.6</v>
      </c>
    </row>
    <row r="130" spans="1:9" s="9" customFormat="1" ht="12.75">
      <c r="A130" s="20"/>
      <c r="B130" s="14" t="s">
        <v>466</v>
      </c>
      <c r="C130" s="48">
        <v>1</v>
      </c>
      <c r="D130" s="49" t="s">
        <v>436</v>
      </c>
      <c r="E130" s="49" t="s">
        <v>429</v>
      </c>
      <c r="F130" s="49" t="s">
        <v>406</v>
      </c>
      <c r="G130" s="49" t="s">
        <v>400</v>
      </c>
      <c r="H130" s="50" t="s">
        <v>428</v>
      </c>
      <c r="I130" s="10">
        <f>I131</f>
        <v>472933.2</v>
      </c>
    </row>
    <row r="131" spans="1:9" ht="12.75">
      <c r="A131" s="21"/>
      <c r="B131" s="15" t="s">
        <v>465</v>
      </c>
      <c r="C131" s="51" t="s">
        <v>432</v>
      </c>
      <c r="D131" s="52" t="s">
        <v>436</v>
      </c>
      <c r="E131" s="52" t="s">
        <v>424</v>
      </c>
      <c r="F131" s="52" t="s">
        <v>436</v>
      </c>
      <c r="G131" s="52" t="s">
        <v>400</v>
      </c>
      <c r="H131" s="53" t="s">
        <v>457</v>
      </c>
      <c r="I131" s="5">
        <f>SUM(I132:I135)</f>
        <v>472933.2</v>
      </c>
    </row>
    <row r="132" spans="1:9" ht="54">
      <c r="A132" s="21"/>
      <c r="B132" s="44" t="s">
        <v>662</v>
      </c>
      <c r="C132" s="51" t="s">
        <v>432</v>
      </c>
      <c r="D132" s="52" t="s">
        <v>436</v>
      </c>
      <c r="E132" s="52" t="s">
        <v>549</v>
      </c>
      <c r="F132" s="52" t="s">
        <v>436</v>
      </c>
      <c r="G132" s="52" t="s">
        <v>400</v>
      </c>
      <c r="H132" s="53" t="s">
        <v>457</v>
      </c>
      <c r="I132" s="5">
        <v>446444.3</v>
      </c>
    </row>
    <row r="133" spans="1:9" ht="76.5" customHeight="1">
      <c r="A133" s="21"/>
      <c r="B133" s="44" t="s">
        <v>639</v>
      </c>
      <c r="C133" s="51" t="s">
        <v>432</v>
      </c>
      <c r="D133" s="52" t="s">
        <v>436</v>
      </c>
      <c r="E133" s="52" t="s">
        <v>590</v>
      </c>
      <c r="F133" s="52" t="s">
        <v>436</v>
      </c>
      <c r="G133" s="52" t="s">
        <v>400</v>
      </c>
      <c r="H133" s="53" t="s">
        <v>457</v>
      </c>
      <c r="I133" s="5">
        <v>24055.4</v>
      </c>
    </row>
    <row r="134" spans="1:9" ht="25.5">
      <c r="A134" s="21"/>
      <c r="B134" s="44" t="s">
        <v>640</v>
      </c>
      <c r="C134" s="51" t="s">
        <v>432</v>
      </c>
      <c r="D134" s="52" t="s">
        <v>436</v>
      </c>
      <c r="E134" s="52" t="s">
        <v>395</v>
      </c>
      <c r="F134" s="52" t="s">
        <v>436</v>
      </c>
      <c r="G134" s="52" t="s">
        <v>400</v>
      </c>
      <c r="H134" s="53" t="s">
        <v>457</v>
      </c>
      <c r="I134" s="5">
        <v>2322.3</v>
      </c>
    </row>
    <row r="135" spans="1:9" ht="66.75">
      <c r="A135" s="21"/>
      <c r="B135" s="44" t="s">
        <v>663</v>
      </c>
      <c r="C135" s="51" t="s">
        <v>432</v>
      </c>
      <c r="D135" s="52" t="s">
        <v>436</v>
      </c>
      <c r="E135" s="52" t="s">
        <v>396</v>
      </c>
      <c r="F135" s="52" t="s">
        <v>436</v>
      </c>
      <c r="G135" s="52" t="s">
        <v>400</v>
      </c>
      <c r="H135" s="53" t="s">
        <v>457</v>
      </c>
      <c r="I135" s="5">
        <v>111.2</v>
      </c>
    </row>
    <row r="136" spans="1:9" s="9" customFormat="1" ht="12.75">
      <c r="A136" s="20"/>
      <c r="B136" s="14" t="s">
        <v>464</v>
      </c>
      <c r="C136" s="48" t="s">
        <v>432</v>
      </c>
      <c r="D136" s="49" t="s">
        <v>462</v>
      </c>
      <c r="E136" s="49" t="s">
        <v>429</v>
      </c>
      <c r="F136" s="49" t="s">
        <v>406</v>
      </c>
      <c r="G136" s="49" t="s">
        <v>400</v>
      </c>
      <c r="H136" s="50" t="s">
        <v>428</v>
      </c>
      <c r="I136" s="10">
        <f>SUM(I137:I139)</f>
        <v>81533.40000000001</v>
      </c>
    </row>
    <row r="137" spans="1:9" ht="25.5">
      <c r="A137" s="21"/>
      <c r="B137" s="15" t="s">
        <v>641</v>
      </c>
      <c r="C137" s="51" t="s">
        <v>432</v>
      </c>
      <c r="D137" s="52" t="s">
        <v>462</v>
      </c>
      <c r="E137" s="52" t="s">
        <v>488</v>
      </c>
      <c r="F137" s="52" t="s">
        <v>403</v>
      </c>
      <c r="G137" s="52" t="s">
        <v>400</v>
      </c>
      <c r="H137" s="53" t="s">
        <v>457</v>
      </c>
      <c r="I137" s="5">
        <v>306.5</v>
      </c>
    </row>
    <row r="138" spans="1:9" ht="12" customHeight="1">
      <c r="A138" s="21"/>
      <c r="B138" s="15" t="s">
        <v>463</v>
      </c>
      <c r="C138" s="51" t="s">
        <v>432</v>
      </c>
      <c r="D138" s="52" t="s">
        <v>462</v>
      </c>
      <c r="E138" s="52" t="s">
        <v>424</v>
      </c>
      <c r="F138" s="52" t="s">
        <v>403</v>
      </c>
      <c r="G138" s="52" t="s">
        <v>400</v>
      </c>
      <c r="H138" s="53" t="s">
        <v>457</v>
      </c>
      <c r="I138" s="5">
        <v>81219.6</v>
      </c>
    </row>
    <row r="139" spans="1:9" ht="12" customHeight="1">
      <c r="A139" s="21"/>
      <c r="B139" s="15" t="s">
        <v>542</v>
      </c>
      <c r="C139" s="51" t="s">
        <v>432</v>
      </c>
      <c r="D139" s="52" t="s">
        <v>462</v>
      </c>
      <c r="E139" s="52" t="s">
        <v>418</v>
      </c>
      <c r="F139" s="52" t="s">
        <v>436</v>
      </c>
      <c r="G139" s="52" t="s">
        <v>400</v>
      </c>
      <c r="H139" s="53" t="s">
        <v>457</v>
      </c>
      <c r="I139" s="5">
        <v>7.3</v>
      </c>
    </row>
    <row r="140" spans="1:9" s="9" customFormat="1" ht="12.75">
      <c r="A140" s="20"/>
      <c r="B140" s="14" t="s">
        <v>461</v>
      </c>
      <c r="C140" s="48" t="s">
        <v>432</v>
      </c>
      <c r="D140" s="49" t="s">
        <v>460</v>
      </c>
      <c r="E140" s="49" t="s">
        <v>429</v>
      </c>
      <c r="F140" s="49" t="s">
        <v>406</v>
      </c>
      <c r="G140" s="49" t="s">
        <v>400</v>
      </c>
      <c r="H140" s="50" t="s">
        <v>428</v>
      </c>
      <c r="I140" s="10">
        <f>SUM(I141:I143)</f>
        <v>50533.8</v>
      </c>
    </row>
    <row r="141" spans="1:9" ht="25.5">
      <c r="A141" s="21"/>
      <c r="B141" s="15" t="s">
        <v>570</v>
      </c>
      <c r="C141" s="51" t="s">
        <v>432</v>
      </c>
      <c r="D141" s="52" t="s">
        <v>460</v>
      </c>
      <c r="E141" s="52" t="s">
        <v>397</v>
      </c>
      <c r="F141" s="52" t="s">
        <v>401</v>
      </c>
      <c r="G141" s="52" t="s">
        <v>400</v>
      </c>
      <c r="H141" s="53" t="s">
        <v>457</v>
      </c>
      <c r="I141" s="5">
        <v>10248</v>
      </c>
    </row>
    <row r="142" spans="1:9" ht="51">
      <c r="A142" s="21"/>
      <c r="B142" s="15" t="s">
        <v>642</v>
      </c>
      <c r="C142" s="51" t="s">
        <v>432</v>
      </c>
      <c r="D142" s="52" t="s">
        <v>460</v>
      </c>
      <c r="E142" s="52" t="s">
        <v>545</v>
      </c>
      <c r="F142" s="52" t="s">
        <v>401</v>
      </c>
      <c r="G142" s="52" t="s">
        <v>400</v>
      </c>
      <c r="H142" s="53" t="s">
        <v>457</v>
      </c>
      <c r="I142" s="5">
        <v>2687.7</v>
      </c>
    </row>
    <row r="143" spans="1:9" ht="51">
      <c r="A143" s="21"/>
      <c r="B143" s="15" t="s">
        <v>643</v>
      </c>
      <c r="C143" s="51" t="s">
        <v>432</v>
      </c>
      <c r="D143" s="52" t="s">
        <v>460</v>
      </c>
      <c r="E143" s="52" t="s">
        <v>398</v>
      </c>
      <c r="F143" s="52" t="s">
        <v>401</v>
      </c>
      <c r="G143" s="52" t="s">
        <v>400</v>
      </c>
      <c r="H143" s="53" t="s">
        <v>457</v>
      </c>
      <c r="I143" s="5">
        <v>37598.1</v>
      </c>
    </row>
    <row r="144" spans="1:9" s="9" customFormat="1" ht="12.75">
      <c r="A144" s="20"/>
      <c r="B144" s="14" t="s">
        <v>459</v>
      </c>
      <c r="C144" s="48" t="s">
        <v>432</v>
      </c>
      <c r="D144" s="49" t="s">
        <v>458</v>
      </c>
      <c r="E144" s="49" t="s">
        <v>429</v>
      </c>
      <c r="F144" s="49" t="s">
        <v>406</v>
      </c>
      <c r="G144" s="49" t="s">
        <v>400</v>
      </c>
      <c r="H144" s="50" t="s">
        <v>428</v>
      </c>
      <c r="I144" s="10">
        <f>I145</f>
        <v>8911.6</v>
      </c>
    </row>
    <row r="145" spans="1:9" s="9" customFormat="1" ht="38.25">
      <c r="A145" s="20"/>
      <c r="B145" s="15" t="s">
        <v>477</v>
      </c>
      <c r="C145" s="51" t="s">
        <v>432</v>
      </c>
      <c r="D145" s="52" t="s">
        <v>458</v>
      </c>
      <c r="E145" s="52" t="s">
        <v>478</v>
      </c>
      <c r="F145" s="52" t="s">
        <v>436</v>
      </c>
      <c r="G145" s="52" t="s">
        <v>400</v>
      </c>
      <c r="H145" s="53" t="s">
        <v>457</v>
      </c>
      <c r="I145" s="5">
        <v>8911.6</v>
      </c>
    </row>
    <row r="146" spans="1:9" s="9" customFormat="1" ht="28.5" customHeight="1">
      <c r="A146" s="20"/>
      <c r="B146" s="14" t="s">
        <v>456</v>
      </c>
      <c r="C146" s="48" t="s">
        <v>432</v>
      </c>
      <c r="D146" s="49" t="s">
        <v>455</v>
      </c>
      <c r="E146" s="49" t="s">
        <v>429</v>
      </c>
      <c r="F146" s="49" t="s">
        <v>406</v>
      </c>
      <c r="G146" s="49" t="s">
        <v>400</v>
      </c>
      <c r="H146" s="50" t="s">
        <v>428</v>
      </c>
      <c r="I146" s="10">
        <f>SUM(I147:I149)</f>
        <v>25.6</v>
      </c>
    </row>
    <row r="147" spans="1:9" s="9" customFormat="1" ht="28.5" customHeight="1">
      <c r="A147" s="20"/>
      <c r="B147" s="15" t="s">
        <v>644</v>
      </c>
      <c r="C147" s="51" t="s">
        <v>432</v>
      </c>
      <c r="D147" s="52" t="s">
        <v>455</v>
      </c>
      <c r="E147" s="52" t="s">
        <v>647</v>
      </c>
      <c r="F147" s="52" t="s">
        <v>401</v>
      </c>
      <c r="G147" s="52" t="s">
        <v>400</v>
      </c>
      <c r="H147" s="53" t="s">
        <v>457</v>
      </c>
      <c r="I147" s="5">
        <v>7.8</v>
      </c>
    </row>
    <row r="148" spans="1:9" s="9" customFormat="1" ht="30.75" customHeight="1">
      <c r="A148" s="20"/>
      <c r="B148" s="15" t="s">
        <v>645</v>
      </c>
      <c r="C148" s="51" t="s">
        <v>432</v>
      </c>
      <c r="D148" s="52" t="s">
        <v>455</v>
      </c>
      <c r="E148" s="52" t="s">
        <v>648</v>
      </c>
      <c r="F148" s="52" t="s">
        <v>401</v>
      </c>
      <c r="G148" s="52" t="s">
        <v>400</v>
      </c>
      <c r="H148" s="53" t="s">
        <v>457</v>
      </c>
      <c r="I148" s="5">
        <v>-1</v>
      </c>
    </row>
    <row r="149" spans="1:9" s="9" customFormat="1" ht="25.5" customHeight="1">
      <c r="A149" s="20"/>
      <c r="B149" s="15" t="s">
        <v>646</v>
      </c>
      <c r="C149" s="51" t="s">
        <v>432</v>
      </c>
      <c r="D149" s="52" t="s">
        <v>455</v>
      </c>
      <c r="E149" s="52" t="s">
        <v>649</v>
      </c>
      <c r="F149" s="52" t="s">
        <v>401</v>
      </c>
      <c r="G149" s="52" t="s">
        <v>400</v>
      </c>
      <c r="H149" s="53" t="s">
        <v>457</v>
      </c>
      <c r="I149" s="5">
        <v>18.8</v>
      </c>
    </row>
    <row r="150" spans="1:9" s="9" customFormat="1" ht="12.75">
      <c r="A150" s="20"/>
      <c r="B150" s="14" t="s">
        <v>444</v>
      </c>
      <c r="C150" s="48" t="s">
        <v>432</v>
      </c>
      <c r="D150" s="49" t="s">
        <v>437</v>
      </c>
      <c r="E150" s="49" t="s">
        <v>429</v>
      </c>
      <c r="F150" s="49" t="s">
        <v>406</v>
      </c>
      <c r="G150" s="49" t="s">
        <v>400</v>
      </c>
      <c r="H150" s="50" t="s">
        <v>428</v>
      </c>
      <c r="I150" s="10">
        <f>I151+I152+I153+I154+I155</f>
        <v>397</v>
      </c>
    </row>
    <row r="151" spans="1:9" s="9" customFormat="1" ht="83.25" customHeight="1">
      <c r="A151" s="20"/>
      <c r="B151" s="15" t="s">
        <v>664</v>
      </c>
      <c r="C151" s="51" t="s">
        <v>432</v>
      </c>
      <c r="D151" s="52" t="s">
        <v>437</v>
      </c>
      <c r="E151" s="52" t="s">
        <v>478</v>
      </c>
      <c r="F151" s="52" t="s">
        <v>436</v>
      </c>
      <c r="G151" s="52" t="s">
        <v>400</v>
      </c>
      <c r="H151" s="53" t="s">
        <v>434</v>
      </c>
      <c r="I151" s="5">
        <v>201.2</v>
      </c>
    </row>
    <row r="152" spans="1:9" s="9" customFormat="1" ht="43.5" customHeight="1">
      <c r="A152" s="20"/>
      <c r="B152" s="15" t="s">
        <v>650</v>
      </c>
      <c r="C152" s="51" t="s">
        <v>432</v>
      </c>
      <c r="D152" s="52" t="s">
        <v>437</v>
      </c>
      <c r="E152" s="52" t="s">
        <v>544</v>
      </c>
      <c r="F152" s="52" t="s">
        <v>436</v>
      </c>
      <c r="G152" s="52" t="s">
        <v>400</v>
      </c>
      <c r="H152" s="53" t="s">
        <v>434</v>
      </c>
      <c r="I152" s="5">
        <v>49.4</v>
      </c>
    </row>
    <row r="153" spans="1:9" s="9" customFormat="1" ht="38.25">
      <c r="A153" s="20"/>
      <c r="B153" s="15" t="s">
        <v>443</v>
      </c>
      <c r="C153" s="51" t="s">
        <v>432</v>
      </c>
      <c r="D153" s="52" t="s">
        <v>437</v>
      </c>
      <c r="E153" s="52" t="s">
        <v>442</v>
      </c>
      <c r="F153" s="52" t="s">
        <v>436</v>
      </c>
      <c r="G153" s="52" t="s">
        <v>400</v>
      </c>
      <c r="H153" s="53" t="s">
        <v>434</v>
      </c>
      <c r="I153" s="5">
        <v>128.5</v>
      </c>
    </row>
    <row r="154" spans="1:9" s="9" customFormat="1" ht="38.25">
      <c r="A154" s="20"/>
      <c r="B154" s="15" t="s">
        <v>595</v>
      </c>
      <c r="C154" s="51" t="s">
        <v>432</v>
      </c>
      <c r="D154" s="52" t="s">
        <v>437</v>
      </c>
      <c r="E154" s="52" t="s">
        <v>583</v>
      </c>
      <c r="F154" s="52" t="s">
        <v>436</v>
      </c>
      <c r="G154" s="52" t="s">
        <v>400</v>
      </c>
      <c r="H154" s="53" t="s">
        <v>434</v>
      </c>
      <c r="I154" s="5">
        <v>10</v>
      </c>
    </row>
    <row r="155" spans="1:9" s="9" customFormat="1" ht="25.5">
      <c r="A155" s="20"/>
      <c r="B155" s="15" t="s">
        <v>521</v>
      </c>
      <c r="C155" s="51" t="s">
        <v>432</v>
      </c>
      <c r="D155" s="52" t="s">
        <v>437</v>
      </c>
      <c r="E155" s="52" t="s">
        <v>497</v>
      </c>
      <c r="F155" s="52" t="s">
        <v>401</v>
      </c>
      <c r="G155" s="52" t="s">
        <v>400</v>
      </c>
      <c r="H155" s="53" t="s">
        <v>434</v>
      </c>
      <c r="I155" s="5">
        <v>7.9</v>
      </c>
    </row>
    <row r="156" spans="1:9" s="27" customFormat="1" ht="15.75">
      <c r="A156" s="23" t="s">
        <v>483</v>
      </c>
      <c r="B156" s="80" t="s">
        <v>484</v>
      </c>
      <c r="C156" s="80"/>
      <c r="D156" s="80"/>
      <c r="E156" s="80"/>
      <c r="F156" s="80"/>
      <c r="G156" s="80"/>
      <c r="H156" s="80"/>
      <c r="I156" s="24">
        <f>I157</f>
        <v>2090</v>
      </c>
    </row>
    <row r="157" spans="1:9" s="9" customFormat="1" ht="12.75">
      <c r="A157" s="20"/>
      <c r="B157" s="14" t="s">
        <v>444</v>
      </c>
      <c r="C157" s="48" t="s">
        <v>432</v>
      </c>
      <c r="D157" s="49" t="s">
        <v>437</v>
      </c>
      <c r="E157" s="49" t="s">
        <v>429</v>
      </c>
      <c r="F157" s="49" t="s">
        <v>406</v>
      </c>
      <c r="G157" s="49" t="s">
        <v>400</v>
      </c>
      <c r="H157" s="50" t="s">
        <v>428</v>
      </c>
      <c r="I157" s="10">
        <f>I160+I158+I159+I162+I161</f>
        <v>2090</v>
      </c>
    </row>
    <row r="158" spans="1:9" ht="38.25">
      <c r="A158" s="21"/>
      <c r="B158" s="15" t="s">
        <v>441</v>
      </c>
      <c r="C158" s="51" t="s">
        <v>432</v>
      </c>
      <c r="D158" s="52" t="s">
        <v>437</v>
      </c>
      <c r="E158" s="52" t="s">
        <v>440</v>
      </c>
      <c r="F158" s="52" t="s">
        <v>436</v>
      </c>
      <c r="G158" s="52" t="s">
        <v>400</v>
      </c>
      <c r="H158" s="53" t="s">
        <v>434</v>
      </c>
      <c r="I158" s="5">
        <v>38.5</v>
      </c>
    </row>
    <row r="159" spans="1:9" ht="38.25">
      <c r="A159" s="21"/>
      <c r="B159" s="15" t="s">
        <v>535</v>
      </c>
      <c r="C159" s="51" t="s">
        <v>432</v>
      </c>
      <c r="D159" s="52" t="s">
        <v>437</v>
      </c>
      <c r="E159" s="52" t="s">
        <v>493</v>
      </c>
      <c r="F159" s="52" t="s">
        <v>401</v>
      </c>
      <c r="G159" s="52" t="s">
        <v>400</v>
      </c>
      <c r="H159" s="53" t="s">
        <v>434</v>
      </c>
      <c r="I159" s="5">
        <v>2.3</v>
      </c>
    </row>
    <row r="160" spans="1:9" s="9" customFormat="1" ht="25.5">
      <c r="A160" s="20"/>
      <c r="B160" s="15" t="s">
        <v>652</v>
      </c>
      <c r="C160" s="51" t="s">
        <v>432</v>
      </c>
      <c r="D160" s="52" t="s">
        <v>437</v>
      </c>
      <c r="E160" s="52" t="s">
        <v>651</v>
      </c>
      <c r="F160" s="52" t="s">
        <v>436</v>
      </c>
      <c r="G160" s="52" t="s">
        <v>400</v>
      </c>
      <c r="H160" s="53" t="s">
        <v>434</v>
      </c>
      <c r="I160" s="5">
        <v>85.5</v>
      </c>
    </row>
    <row r="161" spans="1:9" s="9" customFormat="1" ht="38.25">
      <c r="A161" s="20"/>
      <c r="B161" s="15" t="s">
        <v>595</v>
      </c>
      <c r="C161" s="51" t="s">
        <v>432</v>
      </c>
      <c r="D161" s="52" t="s">
        <v>437</v>
      </c>
      <c r="E161" s="52" t="s">
        <v>583</v>
      </c>
      <c r="F161" s="52" t="s">
        <v>436</v>
      </c>
      <c r="G161" s="52" t="s">
        <v>400</v>
      </c>
      <c r="H161" s="53" t="s">
        <v>434</v>
      </c>
      <c r="I161" s="5">
        <v>107.4</v>
      </c>
    </row>
    <row r="162" spans="1:9" s="9" customFormat="1" ht="25.5">
      <c r="A162" s="20"/>
      <c r="B162" s="15" t="s">
        <v>521</v>
      </c>
      <c r="C162" s="51" t="s">
        <v>432</v>
      </c>
      <c r="D162" s="52" t="s">
        <v>437</v>
      </c>
      <c r="E162" s="52" t="s">
        <v>497</v>
      </c>
      <c r="F162" s="52" t="s">
        <v>401</v>
      </c>
      <c r="G162" s="52" t="s">
        <v>400</v>
      </c>
      <c r="H162" s="53" t="s">
        <v>434</v>
      </c>
      <c r="I162" s="5">
        <v>1856.3</v>
      </c>
    </row>
    <row r="163" spans="1:9" s="9" customFormat="1" ht="15.75">
      <c r="A163" s="23" t="s">
        <v>500</v>
      </c>
      <c r="B163" s="80" t="s">
        <v>501</v>
      </c>
      <c r="C163" s="80"/>
      <c r="D163" s="80"/>
      <c r="E163" s="80"/>
      <c r="F163" s="80"/>
      <c r="G163" s="80"/>
      <c r="H163" s="80"/>
      <c r="I163" s="24">
        <f>I164</f>
        <v>2254.8</v>
      </c>
    </row>
    <row r="164" spans="1:9" s="9" customFormat="1" ht="12.75">
      <c r="A164" s="19"/>
      <c r="B164" s="14" t="s">
        <v>444</v>
      </c>
      <c r="C164" s="48" t="s">
        <v>432</v>
      </c>
      <c r="D164" s="49" t="s">
        <v>437</v>
      </c>
      <c r="E164" s="49" t="s">
        <v>429</v>
      </c>
      <c r="F164" s="49" t="s">
        <v>406</v>
      </c>
      <c r="G164" s="49" t="s">
        <v>400</v>
      </c>
      <c r="H164" s="50" t="s">
        <v>428</v>
      </c>
      <c r="I164" s="26">
        <f>I166+I165</f>
        <v>2254.8</v>
      </c>
    </row>
    <row r="165" spans="1:9" s="9" customFormat="1" ht="41.25" customHeight="1">
      <c r="A165" s="19"/>
      <c r="B165" s="15" t="s">
        <v>595</v>
      </c>
      <c r="C165" s="51" t="s">
        <v>432</v>
      </c>
      <c r="D165" s="52" t="s">
        <v>437</v>
      </c>
      <c r="E165" s="52" t="s">
        <v>583</v>
      </c>
      <c r="F165" s="52" t="s">
        <v>436</v>
      </c>
      <c r="G165" s="52" t="s">
        <v>400</v>
      </c>
      <c r="H165" s="53" t="s">
        <v>434</v>
      </c>
      <c r="I165" s="6">
        <v>1</v>
      </c>
    </row>
    <row r="166" spans="1:9" s="9" customFormat="1" ht="25.5">
      <c r="A166" s="19"/>
      <c r="B166" s="15" t="s">
        <v>521</v>
      </c>
      <c r="C166" s="51" t="s">
        <v>432</v>
      </c>
      <c r="D166" s="52" t="s">
        <v>437</v>
      </c>
      <c r="E166" s="52" t="s">
        <v>497</v>
      </c>
      <c r="F166" s="52" t="s">
        <v>401</v>
      </c>
      <c r="G166" s="52" t="s">
        <v>400</v>
      </c>
      <c r="H166" s="53" t="s">
        <v>434</v>
      </c>
      <c r="I166" s="6">
        <v>2253.8</v>
      </c>
    </row>
    <row r="167" spans="1:9" s="9" customFormat="1" ht="15.75">
      <c r="A167" s="23" t="s">
        <v>502</v>
      </c>
      <c r="B167" s="80" t="s">
        <v>516</v>
      </c>
      <c r="C167" s="80"/>
      <c r="D167" s="80"/>
      <c r="E167" s="80"/>
      <c r="F167" s="80"/>
      <c r="G167" s="80"/>
      <c r="H167" s="80"/>
      <c r="I167" s="24">
        <f>I168+I170+I173+I175+I177+I184+I182</f>
        <v>43794.7</v>
      </c>
    </row>
    <row r="168" spans="1:9" s="9" customFormat="1" ht="12.75">
      <c r="A168" s="20"/>
      <c r="B168" s="14" t="s">
        <v>459</v>
      </c>
      <c r="C168" s="48" t="s">
        <v>432</v>
      </c>
      <c r="D168" s="49" t="s">
        <v>458</v>
      </c>
      <c r="E168" s="49" t="s">
        <v>429</v>
      </c>
      <c r="F168" s="49" t="s">
        <v>406</v>
      </c>
      <c r="G168" s="49" t="s">
        <v>400</v>
      </c>
      <c r="H168" s="50" t="s">
        <v>428</v>
      </c>
      <c r="I168" s="10">
        <f>I169</f>
        <v>26.2</v>
      </c>
    </row>
    <row r="169" spans="1:9" s="9" customFormat="1" ht="63.75">
      <c r="A169" s="20"/>
      <c r="B169" s="15" t="s">
        <v>571</v>
      </c>
      <c r="C169" s="51" t="s">
        <v>432</v>
      </c>
      <c r="D169" s="52" t="s">
        <v>458</v>
      </c>
      <c r="E169" s="52" t="s">
        <v>572</v>
      </c>
      <c r="F169" s="52" t="s">
        <v>436</v>
      </c>
      <c r="G169" s="52" t="s">
        <v>400</v>
      </c>
      <c r="H169" s="53" t="s">
        <v>457</v>
      </c>
      <c r="I169" s="5">
        <v>26.2</v>
      </c>
    </row>
    <row r="170" spans="1:9" s="9" customFormat="1" ht="25.5">
      <c r="A170" s="43"/>
      <c r="B170" s="14" t="s">
        <v>596</v>
      </c>
      <c r="C170" s="48" t="s">
        <v>432</v>
      </c>
      <c r="D170" s="49" t="s">
        <v>470</v>
      </c>
      <c r="E170" s="49" t="s">
        <v>429</v>
      </c>
      <c r="F170" s="49" t="s">
        <v>406</v>
      </c>
      <c r="G170" s="49" t="s">
        <v>400</v>
      </c>
      <c r="H170" s="50" t="s">
        <v>428</v>
      </c>
      <c r="I170" s="10">
        <f>I171+I172</f>
        <v>1302.5</v>
      </c>
    </row>
    <row r="171" spans="1:9" s="9" customFormat="1" ht="25.5">
      <c r="A171" s="43"/>
      <c r="B171" s="15" t="s">
        <v>653</v>
      </c>
      <c r="C171" s="51" t="s">
        <v>432</v>
      </c>
      <c r="D171" s="52" t="s">
        <v>470</v>
      </c>
      <c r="E171" s="52" t="s">
        <v>587</v>
      </c>
      <c r="F171" s="52" t="s">
        <v>401</v>
      </c>
      <c r="G171" s="52" t="s">
        <v>400</v>
      </c>
      <c r="H171" s="53" t="s">
        <v>519</v>
      </c>
      <c r="I171" s="5">
        <v>76.6</v>
      </c>
    </row>
    <row r="172" spans="1:9" s="9" customFormat="1" ht="15.75">
      <c r="A172" s="43"/>
      <c r="B172" s="15" t="s">
        <v>597</v>
      </c>
      <c r="C172" s="51" t="s">
        <v>432</v>
      </c>
      <c r="D172" s="52" t="s">
        <v>470</v>
      </c>
      <c r="E172" s="52" t="s">
        <v>588</v>
      </c>
      <c r="F172" s="52" t="s">
        <v>401</v>
      </c>
      <c r="G172" s="52" t="s">
        <v>400</v>
      </c>
      <c r="H172" s="53" t="s">
        <v>519</v>
      </c>
      <c r="I172" s="5">
        <v>1225.9</v>
      </c>
    </row>
    <row r="173" spans="1:9" s="9" customFormat="1" ht="12.75">
      <c r="A173" s="19"/>
      <c r="B173" s="14" t="s">
        <v>444</v>
      </c>
      <c r="C173" s="48" t="s">
        <v>432</v>
      </c>
      <c r="D173" s="49" t="s">
        <v>437</v>
      </c>
      <c r="E173" s="49" t="s">
        <v>429</v>
      </c>
      <c r="F173" s="49" t="s">
        <v>406</v>
      </c>
      <c r="G173" s="49" t="s">
        <v>400</v>
      </c>
      <c r="H173" s="50" t="s">
        <v>428</v>
      </c>
      <c r="I173" s="26">
        <f>I174</f>
        <v>189.1</v>
      </c>
    </row>
    <row r="174" spans="1:9" s="9" customFormat="1" ht="25.5">
      <c r="A174" s="19"/>
      <c r="B174" s="15" t="s">
        <v>521</v>
      </c>
      <c r="C174" s="51" t="s">
        <v>432</v>
      </c>
      <c r="D174" s="52" t="s">
        <v>437</v>
      </c>
      <c r="E174" s="52" t="s">
        <v>497</v>
      </c>
      <c r="F174" s="52" t="s">
        <v>401</v>
      </c>
      <c r="G174" s="52" t="s">
        <v>400</v>
      </c>
      <c r="H174" s="53" t="s">
        <v>434</v>
      </c>
      <c r="I174" s="6">
        <v>189.1</v>
      </c>
    </row>
    <row r="175" spans="1:9" s="9" customFormat="1" ht="12.75">
      <c r="A175" s="19"/>
      <c r="B175" s="14" t="s">
        <v>433</v>
      </c>
      <c r="C175" s="48" t="s">
        <v>432</v>
      </c>
      <c r="D175" s="49" t="s">
        <v>431</v>
      </c>
      <c r="E175" s="49" t="s">
        <v>429</v>
      </c>
      <c r="F175" s="49" t="s">
        <v>406</v>
      </c>
      <c r="G175" s="49" t="s">
        <v>400</v>
      </c>
      <c r="H175" s="50" t="s">
        <v>428</v>
      </c>
      <c r="I175" s="26">
        <f>I176</f>
        <v>8820.9</v>
      </c>
    </row>
    <row r="176" spans="1:9" s="9" customFormat="1" ht="12.75">
      <c r="A176" s="19"/>
      <c r="B176" s="15" t="s">
        <v>523</v>
      </c>
      <c r="C176" s="51" t="s">
        <v>432</v>
      </c>
      <c r="D176" s="52" t="s">
        <v>431</v>
      </c>
      <c r="E176" s="52" t="s">
        <v>508</v>
      </c>
      <c r="F176" s="52" t="s">
        <v>401</v>
      </c>
      <c r="G176" s="52" t="s">
        <v>400</v>
      </c>
      <c r="H176" s="53" t="s">
        <v>430</v>
      </c>
      <c r="I176" s="6">
        <v>8820.9</v>
      </c>
    </row>
    <row r="177" spans="1:9" s="7" customFormat="1" ht="25.5">
      <c r="A177" s="22"/>
      <c r="B177" s="16" t="s">
        <v>540</v>
      </c>
      <c r="C177" s="54" t="s">
        <v>404</v>
      </c>
      <c r="D177" s="55" t="s">
        <v>403</v>
      </c>
      <c r="E177" s="55" t="s">
        <v>429</v>
      </c>
      <c r="F177" s="55" t="s">
        <v>406</v>
      </c>
      <c r="G177" s="55" t="s">
        <v>400</v>
      </c>
      <c r="H177" s="56" t="s">
        <v>428</v>
      </c>
      <c r="I177" s="26">
        <f>I178</f>
        <v>32742.5</v>
      </c>
    </row>
    <row r="178" spans="1:9" s="7" customFormat="1" ht="25.5">
      <c r="A178" s="22"/>
      <c r="B178" s="16" t="s">
        <v>425</v>
      </c>
      <c r="C178" s="54" t="s">
        <v>404</v>
      </c>
      <c r="D178" s="55" t="s">
        <v>403</v>
      </c>
      <c r="E178" s="55" t="s">
        <v>424</v>
      </c>
      <c r="F178" s="55" t="s">
        <v>406</v>
      </c>
      <c r="G178" s="55" t="s">
        <v>400</v>
      </c>
      <c r="H178" s="56" t="s">
        <v>399</v>
      </c>
      <c r="I178" s="26">
        <f>SUM(I179:I181)</f>
        <v>32742.5</v>
      </c>
    </row>
    <row r="179" spans="1:9" s="12" customFormat="1" ht="55.5" customHeight="1">
      <c r="A179" s="19"/>
      <c r="B179" s="68" t="s">
        <v>654</v>
      </c>
      <c r="C179" s="57" t="s">
        <v>404</v>
      </c>
      <c r="D179" s="58" t="s">
        <v>403</v>
      </c>
      <c r="E179" s="58" t="s">
        <v>467</v>
      </c>
      <c r="F179" s="58" t="s">
        <v>401</v>
      </c>
      <c r="G179" s="58" t="s">
        <v>657</v>
      </c>
      <c r="H179" s="59" t="s">
        <v>399</v>
      </c>
      <c r="I179" s="6">
        <v>12134.4</v>
      </c>
    </row>
    <row r="180" spans="1:9" s="12" customFormat="1" ht="51.75" customHeight="1">
      <c r="A180" s="19"/>
      <c r="B180" s="68" t="s">
        <v>655</v>
      </c>
      <c r="C180" s="57" t="s">
        <v>404</v>
      </c>
      <c r="D180" s="58" t="s">
        <v>403</v>
      </c>
      <c r="E180" s="58" t="s">
        <v>467</v>
      </c>
      <c r="F180" s="58" t="s">
        <v>401</v>
      </c>
      <c r="G180" s="58" t="s">
        <v>468</v>
      </c>
      <c r="H180" s="59" t="s">
        <v>399</v>
      </c>
      <c r="I180" s="6">
        <v>19982.5</v>
      </c>
    </row>
    <row r="181" spans="1:9" s="12" customFormat="1" ht="37.5" customHeight="1">
      <c r="A181" s="19"/>
      <c r="B181" s="68" t="s">
        <v>656</v>
      </c>
      <c r="C181" s="57" t="s">
        <v>404</v>
      </c>
      <c r="D181" s="58" t="s">
        <v>403</v>
      </c>
      <c r="E181" s="58" t="s">
        <v>469</v>
      </c>
      <c r="F181" s="58" t="s">
        <v>401</v>
      </c>
      <c r="G181" s="58" t="s">
        <v>657</v>
      </c>
      <c r="H181" s="59" t="s">
        <v>399</v>
      </c>
      <c r="I181" s="6">
        <v>625.6</v>
      </c>
    </row>
    <row r="182" spans="1:9" s="7" customFormat="1" ht="15.75" customHeight="1">
      <c r="A182" s="22"/>
      <c r="B182" s="77" t="s">
        <v>658</v>
      </c>
      <c r="C182" s="54" t="s">
        <v>404</v>
      </c>
      <c r="D182" s="55" t="s">
        <v>586</v>
      </c>
      <c r="E182" s="55" t="s">
        <v>429</v>
      </c>
      <c r="F182" s="55" t="s">
        <v>406</v>
      </c>
      <c r="G182" s="55" t="s">
        <v>400</v>
      </c>
      <c r="H182" s="56" t="s">
        <v>430</v>
      </c>
      <c r="I182" s="26">
        <f>I183</f>
        <v>721.9</v>
      </c>
    </row>
    <row r="183" spans="1:9" s="9" customFormat="1" ht="16.5" customHeight="1">
      <c r="A183" s="19"/>
      <c r="B183" s="34" t="s">
        <v>589</v>
      </c>
      <c r="C183" s="57" t="s">
        <v>404</v>
      </c>
      <c r="D183" s="58" t="s">
        <v>586</v>
      </c>
      <c r="E183" s="58" t="s">
        <v>407</v>
      </c>
      <c r="F183" s="58" t="s">
        <v>401</v>
      </c>
      <c r="G183" s="58" t="s">
        <v>400</v>
      </c>
      <c r="H183" s="59" t="s">
        <v>430</v>
      </c>
      <c r="I183" s="6">
        <v>721.9</v>
      </c>
    </row>
    <row r="184" spans="1:9" s="9" customFormat="1" ht="44.25" customHeight="1">
      <c r="A184" s="19"/>
      <c r="B184" s="45" t="s">
        <v>533</v>
      </c>
      <c r="C184" s="69" t="s">
        <v>404</v>
      </c>
      <c r="D184" s="70" t="s">
        <v>435</v>
      </c>
      <c r="E184" s="70" t="s">
        <v>429</v>
      </c>
      <c r="F184" s="70" t="s">
        <v>406</v>
      </c>
      <c r="G184" s="70" t="s">
        <v>400</v>
      </c>
      <c r="H184" s="71" t="s">
        <v>399</v>
      </c>
      <c r="I184" s="26">
        <f>I185</f>
        <v>-8.4</v>
      </c>
    </row>
    <row r="185" spans="1:9" s="9" customFormat="1" ht="29.25" customHeight="1">
      <c r="A185" s="19"/>
      <c r="B185" s="46" t="s">
        <v>543</v>
      </c>
      <c r="C185" s="60" t="s">
        <v>404</v>
      </c>
      <c r="D185" s="61" t="s">
        <v>435</v>
      </c>
      <c r="E185" s="61" t="s">
        <v>407</v>
      </c>
      <c r="F185" s="61" t="s">
        <v>401</v>
      </c>
      <c r="G185" s="61" t="s">
        <v>400</v>
      </c>
      <c r="H185" s="62" t="s">
        <v>399</v>
      </c>
      <c r="I185" s="6">
        <v>-8.4</v>
      </c>
    </row>
    <row r="186" spans="1:9" s="9" customFormat="1" ht="35.25" customHeight="1">
      <c r="A186" s="23" t="s">
        <v>503</v>
      </c>
      <c r="B186" s="80" t="s">
        <v>532</v>
      </c>
      <c r="C186" s="80"/>
      <c r="D186" s="80"/>
      <c r="E186" s="80"/>
      <c r="F186" s="80"/>
      <c r="G186" s="80"/>
      <c r="H186" s="80"/>
      <c r="I186" s="24">
        <f>I187</f>
        <v>34.1</v>
      </c>
    </row>
    <row r="187" spans="1:9" s="9" customFormat="1" ht="15.75">
      <c r="A187" s="43"/>
      <c r="B187" s="78" t="s">
        <v>658</v>
      </c>
      <c r="C187" s="48" t="s">
        <v>404</v>
      </c>
      <c r="D187" s="49" t="s">
        <v>586</v>
      </c>
      <c r="E187" s="49" t="s">
        <v>429</v>
      </c>
      <c r="F187" s="49" t="s">
        <v>406</v>
      </c>
      <c r="G187" s="49" t="s">
        <v>400</v>
      </c>
      <c r="H187" s="50" t="s">
        <v>430</v>
      </c>
      <c r="I187" s="10">
        <f>I188</f>
        <v>34.1</v>
      </c>
    </row>
    <row r="188" spans="1:9" s="9" customFormat="1" ht="15.75">
      <c r="A188" s="43"/>
      <c r="B188" s="44" t="s">
        <v>589</v>
      </c>
      <c r="C188" s="51" t="s">
        <v>404</v>
      </c>
      <c r="D188" s="52" t="s">
        <v>586</v>
      </c>
      <c r="E188" s="52" t="s">
        <v>407</v>
      </c>
      <c r="F188" s="52" t="s">
        <v>401</v>
      </c>
      <c r="G188" s="52" t="s">
        <v>400</v>
      </c>
      <c r="H188" s="53" t="s">
        <v>430</v>
      </c>
      <c r="I188" s="5">
        <v>34.1</v>
      </c>
    </row>
    <row r="189" spans="1:9" s="9" customFormat="1" ht="15.75">
      <c r="A189" s="23" t="s">
        <v>525</v>
      </c>
      <c r="B189" s="82" t="s">
        <v>575</v>
      </c>
      <c r="C189" s="83"/>
      <c r="D189" s="83"/>
      <c r="E189" s="83"/>
      <c r="F189" s="83"/>
      <c r="G189" s="83"/>
      <c r="H189" s="84"/>
      <c r="I189" s="24">
        <f>I190</f>
        <v>135.9</v>
      </c>
    </row>
    <row r="190" spans="1:9" s="9" customFormat="1" ht="12.75">
      <c r="A190" s="20"/>
      <c r="B190" s="14" t="s">
        <v>444</v>
      </c>
      <c r="C190" s="48" t="s">
        <v>432</v>
      </c>
      <c r="D190" s="49" t="s">
        <v>437</v>
      </c>
      <c r="E190" s="49" t="s">
        <v>429</v>
      </c>
      <c r="F190" s="49" t="s">
        <v>406</v>
      </c>
      <c r="G190" s="49" t="s">
        <v>400</v>
      </c>
      <c r="H190" s="50" t="s">
        <v>428</v>
      </c>
      <c r="I190" s="10">
        <f>I191</f>
        <v>135.9</v>
      </c>
    </row>
    <row r="191" spans="1:9" s="9" customFormat="1" ht="12.75">
      <c r="A191" s="20"/>
      <c r="B191" s="15" t="s">
        <v>527</v>
      </c>
      <c r="C191" s="51" t="s">
        <v>432</v>
      </c>
      <c r="D191" s="52" t="s">
        <v>437</v>
      </c>
      <c r="E191" s="52" t="s">
        <v>526</v>
      </c>
      <c r="F191" s="52" t="s">
        <v>436</v>
      </c>
      <c r="G191" s="52" t="s">
        <v>400</v>
      </c>
      <c r="H191" s="53" t="s">
        <v>434</v>
      </c>
      <c r="I191" s="5">
        <v>135.9</v>
      </c>
    </row>
    <row r="192" spans="1:9" s="9" customFormat="1" ht="15.75">
      <c r="A192" s="23" t="s">
        <v>491</v>
      </c>
      <c r="B192" s="82" t="s">
        <v>492</v>
      </c>
      <c r="C192" s="83"/>
      <c r="D192" s="83"/>
      <c r="E192" s="83"/>
      <c r="F192" s="83"/>
      <c r="G192" s="83"/>
      <c r="H192" s="84"/>
      <c r="I192" s="24">
        <f>I193</f>
        <v>71.2</v>
      </c>
    </row>
    <row r="193" spans="1:9" s="9" customFormat="1" ht="12.75">
      <c r="A193" s="20"/>
      <c r="B193" s="14" t="s">
        <v>444</v>
      </c>
      <c r="C193" s="48" t="s">
        <v>432</v>
      </c>
      <c r="D193" s="49" t="s">
        <v>437</v>
      </c>
      <c r="E193" s="49" t="s">
        <v>429</v>
      </c>
      <c r="F193" s="49" t="s">
        <v>406</v>
      </c>
      <c r="G193" s="49" t="s">
        <v>400</v>
      </c>
      <c r="H193" s="50" t="s">
        <v>428</v>
      </c>
      <c r="I193" s="10">
        <f>I194</f>
        <v>71.2</v>
      </c>
    </row>
    <row r="194" spans="1:9" s="9" customFormat="1" ht="38.25">
      <c r="A194" s="20"/>
      <c r="B194" s="15" t="s">
        <v>535</v>
      </c>
      <c r="C194" s="51" t="s">
        <v>432</v>
      </c>
      <c r="D194" s="52" t="s">
        <v>437</v>
      </c>
      <c r="E194" s="52" t="s">
        <v>493</v>
      </c>
      <c r="F194" s="52" t="s">
        <v>401</v>
      </c>
      <c r="G194" s="52" t="s">
        <v>400</v>
      </c>
      <c r="H194" s="53" t="s">
        <v>434</v>
      </c>
      <c r="I194" s="5">
        <v>71.2</v>
      </c>
    </row>
    <row r="195" spans="1:9" s="9" customFormat="1" ht="15.75">
      <c r="A195" s="23" t="s">
        <v>504</v>
      </c>
      <c r="B195" s="80" t="s">
        <v>505</v>
      </c>
      <c r="C195" s="80"/>
      <c r="D195" s="80"/>
      <c r="E195" s="80"/>
      <c r="F195" s="80"/>
      <c r="G195" s="80"/>
      <c r="H195" s="80"/>
      <c r="I195" s="24">
        <f>I196</f>
        <v>3.8</v>
      </c>
    </row>
    <row r="196" spans="1:9" s="9" customFormat="1" ht="12.75">
      <c r="A196" s="19"/>
      <c r="B196" s="14" t="s">
        <v>444</v>
      </c>
      <c r="C196" s="48" t="s">
        <v>432</v>
      </c>
      <c r="D196" s="49" t="s">
        <v>437</v>
      </c>
      <c r="E196" s="49" t="s">
        <v>429</v>
      </c>
      <c r="F196" s="49" t="s">
        <v>406</v>
      </c>
      <c r="G196" s="49" t="s">
        <v>400</v>
      </c>
      <c r="H196" s="50" t="s">
        <v>428</v>
      </c>
      <c r="I196" s="26">
        <f>I197</f>
        <v>3.8</v>
      </c>
    </row>
    <row r="197" spans="1:9" s="9" customFormat="1" ht="25.5">
      <c r="A197" s="19"/>
      <c r="B197" s="15" t="s">
        <v>521</v>
      </c>
      <c r="C197" s="51" t="s">
        <v>432</v>
      </c>
      <c r="D197" s="52" t="s">
        <v>437</v>
      </c>
      <c r="E197" s="52" t="s">
        <v>497</v>
      </c>
      <c r="F197" s="52" t="s">
        <v>401</v>
      </c>
      <c r="G197" s="52" t="s">
        <v>400</v>
      </c>
      <c r="H197" s="53" t="s">
        <v>434</v>
      </c>
      <c r="I197" s="6">
        <v>3.8</v>
      </c>
    </row>
    <row r="198" spans="1:9" s="12" customFormat="1" ht="27.75" customHeight="1">
      <c r="A198" s="23" t="s">
        <v>573</v>
      </c>
      <c r="B198" s="80" t="s">
        <v>574</v>
      </c>
      <c r="C198" s="80"/>
      <c r="D198" s="80"/>
      <c r="E198" s="80"/>
      <c r="F198" s="80"/>
      <c r="G198" s="80"/>
      <c r="H198" s="80"/>
      <c r="I198" s="24">
        <f>I199</f>
        <v>28</v>
      </c>
    </row>
    <row r="199" spans="1:9" s="12" customFormat="1" ht="12.75">
      <c r="A199" s="19"/>
      <c r="B199" s="14" t="s">
        <v>444</v>
      </c>
      <c r="C199" s="48" t="s">
        <v>432</v>
      </c>
      <c r="D199" s="49" t="s">
        <v>437</v>
      </c>
      <c r="E199" s="49" t="s">
        <v>429</v>
      </c>
      <c r="F199" s="49" t="s">
        <v>406</v>
      </c>
      <c r="G199" s="49" t="s">
        <v>400</v>
      </c>
      <c r="H199" s="50" t="s">
        <v>428</v>
      </c>
      <c r="I199" s="26">
        <f>I200</f>
        <v>28</v>
      </c>
    </row>
    <row r="200" spans="1:9" s="12" customFormat="1" ht="25.5">
      <c r="A200" s="19"/>
      <c r="B200" s="15" t="s">
        <v>521</v>
      </c>
      <c r="C200" s="51" t="s">
        <v>432</v>
      </c>
      <c r="D200" s="52" t="s">
        <v>437</v>
      </c>
      <c r="E200" s="52" t="s">
        <v>497</v>
      </c>
      <c r="F200" s="52" t="s">
        <v>401</v>
      </c>
      <c r="G200" s="52" t="s">
        <v>400</v>
      </c>
      <c r="H200" s="53" t="s">
        <v>434</v>
      </c>
      <c r="I200" s="6">
        <v>28</v>
      </c>
    </row>
    <row r="201" spans="1:9" s="27" customFormat="1" ht="15.75" customHeight="1">
      <c r="A201" s="23" t="s">
        <v>481</v>
      </c>
      <c r="B201" s="80" t="s">
        <v>482</v>
      </c>
      <c r="C201" s="80"/>
      <c r="D201" s="80"/>
      <c r="E201" s="80"/>
      <c r="F201" s="80"/>
      <c r="G201" s="80"/>
      <c r="H201" s="80"/>
      <c r="I201" s="24">
        <f>I202</f>
        <v>106</v>
      </c>
    </row>
    <row r="202" spans="1:9" ht="12.75">
      <c r="A202" s="21"/>
      <c r="B202" s="14" t="s">
        <v>444</v>
      </c>
      <c r="C202" s="48" t="s">
        <v>432</v>
      </c>
      <c r="D202" s="49" t="s">
        <v>437</v>
      </c>
      <c r="E202" s="49" t="s">
        <v>429</v>
      </c>
      <c r="F202" s="49" t="s">
        <v>406</v>
      </c>
      <c r="G202" s="49" t="s">
        <v>400</v>
      </c>
      <c r="H202" s="50" t="s">
        <v>428</v>
      </c>
      <c r="I202" s="66">
        <f>I203</f>
        <v>106</v>
      </c>
    </row>
    <row r="203" spans="1:9" ht="25.5">
      <c r="A203" s="21"/>
      <c r="B203" s="15" t="s">
        <v>521</v>
      </c>
      <c r="C203" s="51" t="s">
        <v>432</v>
      </c>
      <c r="D203" s="52" t="s">
        <v>437</v>
      </c>
      <c r="E203" s="52" t="s">
        <v>497</v>
      </c>
      <c r="F203" s="52" t="s">
        <v>401</v>
      </c>
      <c r="G203" s="52" t="s">
        <v>400</v>
      </c>
      <c r="H203" s="53" t="s">
        <v>434</v>
      </c>
      <c r="I203" s="67">
        <v>106</v>
      </c>
    </row>
    <row r="204" spans="1:9" s="27" customFormat="1" ht="32.25" customHeight="1">
      <c r="A204" s="23" t="s">
        <v>485</v>
      </c>
      <c r="B204" s="80" t="s">
        <v>486</v>
      </c>
      <c r="C204" s="80"/>
      <c r="D204" s="80"/>
      <c r="E204" s="80"/>
      <c r="F204" s="80"/>
      <c r="G204" s="80"/>
      <c r="H204" s="80"/>
      <c r="I204" s="30">
        <f>I205+I207</f>
        <v>294.2</v>
      </c>
    </row>
    <row r="205" spans="1:9" ht="12.75">
      <c r="A205" s="21"/>
      <c r="B205" s="14" t="s">
        <v>459</v>
      </c>
      <c r="C205" s="48" t="s">
        <v>432</v>
      </c>
      <c r="D205" s="49" t="s">
        <v>458</v>
      </c>
      <c r="E205" s="49" t="s">
        <v>429</v>
      </c>
      <c r="F205" s="49" t="s">
        <v>406</v>
      </c>
      <c r="G205" s="49" t="s">
        <v>400</v>
      </c>
      <c r="H205" s="50" t="s">
        <v>428</v>
      </c>
      <c r="I205" s="66">
        <f>I206</f>
        <v>292.8</v>
      </c>
    </row>
    <row r="206" spans="1:9" ht="51">
      <c r="A206" s="21"/>
      <c r="B206" s="15" t="s">
        <v>660</v>
      </c>
      <c r="C206" s="51" t="s">
        <v>432</v>
      </c>
      <c r="D206" s="52" t="s">
        <v>458</v>
      </c>
      <c r="E206" s="52" t="s">
        <v>659</v>
      </c>
      <c r="F206" s="52" t="s">
        <v>436</v>
      </c>
      <c r="G206" s="52" t="s">
        <v>400</v>
      </c>
      <c r="H206" s="53" t="s">
        <v>457</v>
      </c>
      <c r="I206" s="67">
        <v>292.8</v>
      </c>
    </row>
    <row r="207" spans="1:9" ht="12.75">
      <c r="A207" s="21"/>
      <c r="B207" s="14" t="s">
        <v>444</v>
      </c>
      <c r="C207" s="48" t="s">
        <v>432</v>
      </c>
      <c r="D207" s="49" t="s">
        <v>437</v>
      </c>
      <c r="E207" s="49" t="s">
        <v>429</v>
      </c>
      <c r="F207" s="49" t="s">
        <v>406</v>
      </c>
      <c r="G207" s="49" t="s">
        <v>400</v>
      </c>
      <c r="H207" s="50" t="s">
        <v>428</v>
      </c>
      <c r="I207" s="29">
        <f>I208</f>
        <v>1.4</v>
      </c>
    </row>
    <row r="208" spans="1:9" ht="25.5">
      <c r="A208" s="21"/>
      <c r="B208" s="15" t="s">
        <v>521</v>
      </c>
      <c r="C208" s="51" t="s">
        <v>432</v>
      </c>
      <c r="D208" s="52" t="s">
        <v>437</v>
      </c>
      <c r="E208" s="52" t="s">
        <v>497</v>
      </c>
      <c r="F208" s="52" t="s">
        <v>401</v>
      </c>
      <c r="G208" s="52" t="s">
        <v>400</v>
      </c>
      <c r="H208" s="53" t="s">
        <v>434</v>
      </c>
      <c r="I208" s="28">
        <v>1.4</v>
      </c>
    </row>
    <row r="209" spans="1:9" s="9" customFormat="1" ht="15.75">
      <c r="A209" s="23" t="s">
        <v>506</v>
      </c>
      <c r="B209" s="80" t="s">
        <v>507</v>
      </c>
      <c r="C209" s="80"/>
      <c r="D209" s="80"/>
      <c r="E209" s="80"/>
      <c r="F209" s="80"/>
      <c r="G209" s="80"/>
      <c r="H209" s="80"/>
      <c r="I209" s="24">
        <f>I210</f>
        <v>31</v>
      </c>
    </row>
    <row r="210" spans="1:9" s="9" customFormat="1" ht="12.75">
      <c r="A210" s="19"/>
      <c r="B210" s="14" t="s">
        <v>444</v>
      </c>
      <c r="C210" s="48" t="s">
        <v>432</v>
      </c>
      <c r="D210" s="49" t="s">
        <v>437</v>
      </c>
      <c r="E210" s="49" t="s">
        <v>429</v>
      </c>
      <c r="F210" s="49" t="s">
        <v>406</v>
      </c>
      <c r="G210" s="49" t="s">
        <v>400</v>
      </c>
      <c r="H210" s="50" t="s">
        <v>428</v>
      </c>
      <c r="I210" s="26">
        <f>I211</f>
        <v>31</v>
      </c>
    </row>
    <row r="211" spans="1:9" s="9" customFormat="1" ht="25.5">
      <c r="A211" s="19"/>
      <c r="B211" s="15" t="s">
        <v>521</v>
      </c>
      <c r="C211" s="51" t="s">
        <v>432</v>
      </c>
      <c r="D211" s="52" t="s">
        <v>437</v>
      </c>
      <c r="E211" s="52" t="s">
        <v>497</v>
      </c>
      <c r="F211" s="52" t="s">
        <v>401</v>
      </c>
      <c r="G211" s="52" t="s">
        <v>400</v>
      </c>
      <c r="H211" s="53" t="s">
        <v>434</v>
      </c>
      <c r="I211" s="6">
        <v>31</v>
      </c>
    </row>
    <row r="212" spans="1:9" ht="27">
      <c r="A212" s="36"/>
      <c r="B212" s="37" t="s">
        <v>509</v>
      </c>
      <c r="C212" s="63" t="s">
        <v>510</v>
      </c>
      <c r="D212" s="64" t="s">
        <v>406</v>
      </c>
      <c r="E212" s="64" t="s">
        <v>429</v>
      </c>
      <c r="F212" s="64" t="s">
        <v>406</v>
      </c>
      <c r="G212" s="64" t="s">
        <v>400</v>
      </c>
      <c r="H212" s="65" t="s">
        <v>428</v>
      </c>
      <c r="I212" s="40">
        <f>I11+I14+I19+I25+I28+I98+I102+I108+I111+I126+I129+I156+I163+I167+I186+I189+I192+I195+I198+I201+I204+I209</f>
        <v>1278156.9999999998</v>
      </c>
    </row>
    <row r="214" ht="12.75">
      <c r="I214" s="4"/>
    </row>
    <row r="271" ht="12.75">
      <c r="I271" s="4"/>
    </row>
    <row r="272" ht="12.75">
      <c r="I272" s="4"/>
    </row>
    <row r="273" ht="12.75">
      <c r="I273" s="4"/>
    </row>
    <row r="274" ht="12.75">
      <c r="I274" s="4"/>
    </row>
    <row r="275" ht="12.75">
      <c r="I275" s="4"/>
    </row>
    <row r="276" ht="12.75">
      <c r="I276" s="4"/>
    </row>
    <row r="277" ht="12.75">
      <c r="I277" s="4"/>
    </row>
    <row r="278" ht="12.75">
      <c r="I278" s="4"/>
    </row>
    <row r="279" ht="12.75">
      <c r="I279" s="4"/>
    </row>
    <row r="280" ht="12.75">
      <c r="I280" s="4"/>
    </row>
    <row r="281" ht="12.75">
      <c r="I281" s="4"/>
    </row>
    <row r="282" ht="12.75">
      <c r="I282" s="4"/>
    </row>
    <row r="283" ht="12.75">
      <c r="I283" s="4"/>
    </row>
    <row r="284" ht="12.75">
      <c r="I284" s="4"/>
    </row>
    <row r="285" ht="12.75">
      <c r="I285" s="4"/>
    </row>
    <row r="286" ht="12.75">
      <c r="I286" s="4"/>
    </row>
    <row r="287" ht="12.75">
      <c r="I287" s="4"/>
    </row>
    <row r="288" ht="12.75">
      <c r="I288" s="4"/>
    </row>
    <row r="289" ht="12.75">
      <c r="I289" s="4"/>
    </row>
    <row r="290" ht="12.75">
      <c r="I290" s="4"/>
    </row>
    <row r="291" ht="12.75">
      <c r="I291" s="4"/>
    </row>
    <row r="292" ht="12.75">
      <c r="I292" s="4"/>
    </row>
    <row r="293" ht="12.75">
      <c r="I293" s="4"/>
    </row>
    <row r="294" ht="12.75">
      <c r="I294" s="4"/>
    </row>
    <row r="295" ht="12.75">
      <c r="I295" s="4"/>
    </row>
    <row r="296" ht="12.75">
      <c r="I296" s="4"/>
    </row>
    <row r="297" ht="12.75">
      <c r="I297" s="4"/>
    </row>
    <row r="298" ht="12.75">
      <c r="I298" s="4"/>
    </row>
    <row r="299" ht="12.75">
      <c r="I299" s="4"/>
    </row>
    <row r="300" ht="12.75">
      <c r="I300" s="4"/>
    </row>
    <row r="301" ht="12.75">
      <c r="I301" s="4"/>
    </row>
    <row r="302" ht="12.75">
      <c r="I302" s="4"/>
    </row>
    <row r="303" ht="12.75">
      <c r="I303" s="4"/>
    </row>
    <row r="304" ht="12.75">
      <c r="I304" s="4"/>
    </row>
    <row r="305" ht="12.75">
      <c r="I305" s="4"/>
    </row>
    <row r="306" ht="12.75">
      <c r="I306" s="4"/>
    </row>
    <row r="307" ht="12.75">
      <c r="I307" s="4"/>
    </row>
    <row r="308" ht="12.75">
      <c r="I308" s="4"/>
    </row>
    <row r="309" ht="12.75">
      <c r="I309" s="4"/>
    </row>
    <row r="310" ht="12.75">
      <c r="I310" s="4"/>
    </row>
    <row r="311" ht="12.75">
      <c r="I311" s="4"/>
    </row>
    <row r="312" ht="12.75">
      <c r="I312" s="4"/>
    </row>
    <row r="313" ht="12.75">
      <c r="I313" s="4"/>
    </row>
    <row r="314" ht="12.75">
      <c r="I314" s="4"/>
    </row>
    <row r="315" ht="12.75">
      <c r="I315" s="4"/>
    </row>
    <row r="316" ht="12.75">
      <c r="I316" s="4"/>
    </row>
    <row r="317" ht="12.75">
      <c r="I317" s="4"/>
    </row>
    <row r="318" ht="12.75">
      <c r="I318" s="4"/>
    </row>
    <row r="319" ht="12.75">
      <c r="I319" s="4"/>
    </row>
    <row r="320" ht="12.75">
      <c r="I320" s="4"/>
    </row>
    <row r="321" ht="12.75">
      <c r="I321" s="4"/>
    </row>
    <row r="322" ht="12.75">
      <c r="I322" s="4"/>
    </row>
    <row r="323" ht="12.75">
      <c r="I323" s="4"/>
    </row>
    <row r="324" ht="12.75">
      <c r="I324" s="4"/>
    </row>
    <row r="325" ht="12.75">
      <c r="I325" s="4"/>
    </row>
    <row r="326" ht="12.75">
      <c r="I326" s="4"/>
    </row>
    <row r="327" ht="12.75">
      <c r="I327" s="4"/>
    </row>
    <row r="328" ht="12.75">
      <c r="I328" s="4"/>
    </row>
    <row r="329" ht="12.75">
      <c r="I329" s="4"/>
    </row>
    <row r="330" ht="12.75">
      <c r="I330" s="4"/>
    </row>
    <row r="331" ht="12.75">
      <c r="I331" s="4"/>
    </row>
    <row r="332" ht="12.75">
      <c r="I332" s="4"/>
    </row>
    <row r="333" ht="12.75">
      <c r="I333" s="4"/>
    </row>
    <row r="334" ht="12.75">
      <c r="I334" s="4"/>
    </row>
    <row r="335" ht="12.75">
      <c r="I335" s="4"/>
    </row>
    <row r="336" ht="12.75">
      <c r="I336" s="4"/>
    </row>
    <row r="337" ht="12.75">
      <c r="I337" s="4"/>
    </row>
    <row r="338" ht="12.75">
      <c r="I338" s="4"/>
    </row>
    <row r="339" ht="12.75">
      <c r="I339" s="4"/>
    </row>
    <row r="340" ht="12.75">
      <c r="I340" s="4"/>
    </row>
    <row r="341" ht="12.75">
      <c r="I341" s="4"/>
    </row>
    <row r="342" ht="12.75">
      <c r="I342" s="4"/>
    </row>
    <row r="343" ht="12.75">
      <c r="I343" s="4"/>
    </row>
    <row r="344" ht="12.75">
      <c r="I344" s="4"/>
    </row>
    <row r="345" ht="12.75">
      <c r="I345" s="4"/>
    </row>
    <row r="346" ht="12.75">
      <c r="I346" s="4"/>
    </row>
    <row r="347" ht="12.75">
      <c r="I347" s="4"/>
    </row>
  </sheetData>
  <sheetProtection/>
  <mergeCells count="26">
    <mergeCell ref="B201:H201"/>
    <mergeCell ref="B156:H156"/>
    <mergeCell ref="B19:H19"/>
    <mergeCell ref="B102:H102"/>
    <mergeCell ref="B192:H192"/>
    <mergeCell ref="B163:H163"/>
    <mergeCell ref="B167:H167"/>
    <mergeCell ref="B129:H129"/>
    <mergeCell ref="B98:H98"/>
    <mergeCell ref="B108:H108"/>
    <mergeCell ref="B14:H14"/>
    <mergeCell ref="B189:H189"/>
    <mergeCell ref="C10:H10"/>
    <mergeCell ref="B6:I6"/>
    <mergeCell ref="B7:I7"/>
    <mergeCell ref="B8:I8"/>
    <mergeCell ref="B209:H209"/>
    <mergeCell ref="B204:H204"/>
    <mergeCell ref="B11:H11"/>
    <mergeCell ref="B25:H25"/>
    <mergeCell ref="B198:H198"/>
    <mergeCell ref="B186:H186"/>
    <mergeCell ref="B195:H195"/>
    <mergeCell ref="B111:H111"/>
    <mergeCell ref="B126:H126"/>
    <mergeCell ref="B28:H28"/>
  </mergeCells>
  <printOptions/>
  <pageMargins left="0.4330708661417323" right="0.15748031496062992" top="0.2362204724409449" bottom="0.1968503937007874" header="0.5118110236220472" footer="0.196850393700787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214"/>
  <sheetViews>
    <sheetView zoomScale="115" zoomScaleNormal="115" zoomScalePageLayoutView="0" workbookViewId="0" topLeftCell="A1">
      <selection activeCell="O10" sqref="O10"/>
    </sheetView>
  </sheetViews>
  <sheetFormatPr defaultColWidth="9.140625" defaultRowHeight="12.75"/>
  <cols>
    <col min="1" max="1" width="54.140625" style="1" customWidth="1"/>
    <col min="2" max="2" width="4.00390625" style="2" customWidth="1"/>
    <col min="3" max="3" width="2.00390625" style="3" customWidth="1"/>
    <col min="4" max="4" width="3.00390625" style="3" customWidth="1"/>
    <col min="5" max="5" width="6.00390625" style="3" customWidth="1"/>
    <col min="6" max="6" width="3.00390625" style="3" customWidth="1"/>
    <col min="7" max="7" width="5.00390625" style="3" customWidth="1"/>
    <col min="8" max="8" width="4.00390625" style="3" customWidth="1"/>
    <col min="9" max="9" width="14.7109375" style="2" customWidth="1"/>
    <col min="10" max="16384" width="9.140625" style="12" customWidth="1"/>
  </cols>
  <sheetData>
    <row r="5" ht="40.5" customHeight="1"/>
    <row r="6" spans="1:9" s="88" customFormat="1" ht="15.75">
      <c r="A6" s="86" t="s">
        <v>665</v>
      </c>
      <c r="B6" s="86"/>
      <c r="C6" s="86"/>
      <c r="D6" s="86"/>
      <c r="E6" s="86"/>
      <c r="F6" s="86"/>
      <c r="G6" s="86"/>
      <c r="H6" s="86"/>
      <c r="I6" s="86"/>
    </row>
    <row r="7" spans="1:9" s="88" customFormat="1" ht="15.75">
      <c r="A7" s="86" t="s">
        <v>472</v>
      </c>
      <c r="B7" s="86"/>
      <c r="C7" s="86"/>
      <c r="D7" s="86"/>
      <c r="E7" s="86"/>
      <c r="F7" s="86"/>
      <c r="G7" s="86"/>
      <c r="H7" s="86"/>
      <c r="I7" s="86"/>
    </row>
    <row r="8" spans="1:9" s="88" customFormat="1" ht="15.75">
      <c r="A8" s="87" t="s">
        <v>666</v>
      </c>
      <c r="B8" s="87"/>
      <c r="C8" s="87"/>
      <c r="D8" s="87"/>
      <c r="E8" s="87"/>
      <c r="F8" s="87"/>
      <c r="G8" s="87"/>
      <c r="H8" s="87"/>
      <c r="I8" s="87"/>
    </row>
    <row r="9" spans="1:9" s="88" customFormat="1" ht="15.75">
      <c r="A9" s="87" t="s">
        <v>667</v>
      </c>
      <c r="B9" s="87"/>
      <c r="C9" s="87"/>
      <c r="D9" s="87"/>
      <c r="E9" s="87"/>
      <c r="F9" s="87"/>
      <c r="G9" s="87"/>
      <c r="H9" s="87"/>
      <c r="I9" s="87"/>
    </row>
    <row r="10" spans="1:9" ht="15.75">
      <c r="A10" s="79"/>
      <c r="B10" s="79"/>
      <c r="C10" s="79"/>
      <c r="D10" s="79"/>
      <c r="E10" s="79"/>
      <c r="F10" s="79"/>
      <c r="G10" s="79"/>
      <c r="H10" s="79"/>
      <c r="I10" s="89" t="s">
        <v>515</v>
      </c>
    </row>
    <row r="11" spans="1:9" s="94" customFormat="1" ht="24.75" customHeight="1">
      <c r="A11" s="90" t="s">
        <v>512</v>
      </c>
      <c r="B11" s="91" t="s">
        <v>513</v>
      </c>
      <c r="C11" s="92"/>
      <c r="D11" s="92"/>
      <c r="E11" s="92"/>
      <c r="F11" s="92"/>
      <c r="G11" s="92"/>
      <c r="H11" s="93"/>
      <c r="I11" s="42" t="s">
        <v>514</v>
      </c>
    </row>
    <row r="12" spans="1:9" s="7" customFormat="1" ht="12.75">
      <c r="A12" s="95" t="s">
        <v>466</v>
      </c>
      <c r="B12" s="96" t="s">
        <v>428</v>
      </c>
      <c r="C12" s="97">
        <v>1</v>
      </c>
      <c r="D12" s="97" t="s">
        <v>436</v>
      </c>
      <c r="E12" s="97" t="s">
        <v>429</v>
      </c>
      <c r="F12" s="97" t="s">
        <v>406</v>
      </c>
      <c r="G12" s="97" t="s">
        <v>400</v>
      </c>
      <c r="H12" s="98" t="s">
        <v>428</v>
      </c>
      <c r="I12" s="99">
        <f>I13</f>
        <v>472933.2</v>
      </c>
    </row>
    <row r="13" spans="1:9" ht="12.75">
      <c r="A13" s="44" t="s">
        <v>465</v>
      </c>
      <c r="B13" s="100" t="s">
        <v>428</v>
      </c>
      <c r="C13" s="52" t="s">
        <v>432</v>
      </c>
      <c r="D13" s="52" t="s">
        <v>436</v>
      </c>
      <c r="E13" s="52" t="s">
        <v>424</v>
      </c>
      <c r="F13" s="52" t="s">
        <v>436</v>
      </c>
      <c r="G13" s="52" t="s">
        <v>400</v>
      </c>
      <c r="H13" s="53" t="s">
        <v>457</v>
      </c>
      <c r="I13" s="5">
        <f>SUM(I14:I17)</f>
        <v>472933.2</v>
      </c>
    </row>
    <row r="14" spans="1:9" ht="68.25" customHeight="1">
      <c r="A14" s="44" t="s">
        <v>662</v>
      </c>
      <c r="B14" s="100" t="s">
        <v>428</v>
      </c>
      <c r="C14" s="52" t="s">
        <v>432</v>
      </c>
      <c r="D14" s="52" t="s">
        <v>436</v>
      </c>
      <c r="E14" s="52" t="s">
        <v>549</v>
      </c>
      <c r="F14" s="52" t="s">
        <v>436</v>
      </c>
      <c r="G14" s="52" t="s">
        <v>400</v>
      </c>
      <c r="H14" s="53" t="s">
        <v>457</v>
      </c>
      <c r="I14" s="5">
        <v>446444.3</v>
      </c>
    </row>
    <row r="15" spans="1:9" ht="93.75" customHeight="1">
      <c r="A15" s="44" t="s">
        <v>639</v>
      </c>
      <c r="B15" s="100" t="s">
        <v>428</v>
      </c>
      <c r="C15" s="52" t="s">
        <v>432</v>
      </c>
      <c r="D15" s="52" t="s">
        <v>436</v>
      </c>
      <c r="E15" s="52" t="s">
        <v>590</v>
      </c>
      <c r="F15" s="52" t="s">
        <v>436</v>
      </c>
      <c r="G15" s="52" t="s">
        <v>400</v>
      </c>
      <c r="H15" s="53" t="s">
        <v>457</v>
      </c>
      <c r="I15" s="5">
        <v>24055.4</v>
      </c>
    </row>
    <row r="16" spans="1:9" ht="42" customHeight="1">
      <c r="A16" s="44" t="s">
        <v>640</v>
      </c>
      <c r="B16" s="100" t="s">
        <v>428</v>
      </c>
      <c r="C16" s="52" t="s">
        <v>432</v>
      </c>
      <c r="D16" s="52" t="s">
        <v>436</v>
      </c>
      <c r="E16" s="52" t="s">
        <v>395</v>
      </c>
      <c r="F16" s="52" t="s">
        <v>436</v>
      </c>
      <c r="G16" s="52" t="s">
        <v>400</v>
      </c>
      <c r="H16" s="53" t="s">
        <v>457</v>
      </c>
      <c r="I16" s="5">
        <v>2322.3</v>
      </c>
    </row>
    <row r="17" spans="1:9" ht="79.5" customHeight="1">
      <c r="A17" s="44" t="s">
        <v>668</v>
      </c>
      <c r="B17" s="100" t="s">
        <v>428</v>
      </c>
      <c r="C17" s="52" t="s">
        <v>432</v>
      </c>
      <c r="D17" s="52" t="s">
        <v>436</v>
      </c>
      <c r="E17" s="52" t="s">
        <v>396</v>
      </c>
      <c r="F17" s="52" t="s">
        <v>436</v>
      </c>
      <c r="G17" s="52" t="s">
        <v>400</v>
      </c>
      <c r="H17" s="53" t="s">
        <v>457</v>
      </c>
      <c r="I17" s="5">
        <v>111.2</v>
      </c>
    </row>
    <row r="18" spans="1:9" s="7" customFormat="1" ht="12.75">
      <c r="A18" s="78" t="s">
        <v>464</v>
      </c>
      <c r="B18" s="101" t="s">
        <v>428</v>
      </c>
      <c r="C18" s="49" t="s">
        <v>432</v>
      </c>
      <c r="D18" s="49" t="s">
        <v>462</v>
      </c>
      <c r="E18" s="49" t="s">
        <v>429</v>
      </c>
      <c r="F18" s="49" t="s">
        <v>406</v>
      </c>
      <c r="G18" s="49" t="s">
        <v>400</v>
      </c>
      <c r="H18" s="50" t="s">
        <v>428</v>
      </c>
      <c r="I18" s="10">
        <f>SUM(I19:I21)</f>
        <v>81533.40000000001</v>
      </c>
    </row>
    <row r="19" spans="1:9" ht="25.5">
      <c r="A19" s="15" t="s">
        <v>641</v>
      </c>
      <c r="B19" s="100" t="s">
        <v>428</v>
      </c>
      <c r="C19" s="52" t="s">
        <v>432</v>
      </c>
      <c r="D19" s="52" t="s">
        <v>462</v>
      </c>
      <c r="E19" s="52" t="s">
        <v>488</v>
      </c>
      <c r="F19" s="52" t="s">
        <v>403</v>
      </c>
      <c r="G19" s="52" t="s">
        <v>400</v>
      </c>
      <c r="H19" s="53" t="s">
        <v>457</v>
      </c>
      <c r="I19" s="5">
        <v>306.5</v>
      </c>
    </row>
    <row r="20" spans="1:9" ht="25.5">
      <c r="A20" s="44" t="s">
        <v>463</v>
      </c>
      <c r="B20" s="100" t="s">
        <v>428</v>
      </c>
      <c r="C20" s="52" t="s">
        <v>432</v>
      </c>
      <c r="D20" s="52" t="s">
        <v>462</v>
      </c>
      <c r="E20" s="52" t="s">
        <v>424</v>
      </c>
      <c r="F20" s="52" t="s">
        <v>403</v>
      </c>
      <c r="G20" s="52" t="s">
        <v>400</v>
      </c>
      <c r="H20" s="53" t="s">
        <v>457</v>
      </c>
      <c r="I20" s="5">
        <v>81219.6</v>
      </c>
    </row>
    <row r="21" spans="1:9" ht="12.75">
      <c r="A21" s="15" t="s">
        <v>542</v>
      </c>
      <c r="B21" s="100" t="s">
        <v>428</v>
      </c>
      <c r="C21" s="52" t="s">
        <v>432</v>
      </c>
      <c r="D21" s="52" t="s">
        <v>462</v>
      </c>
      <c r="E21" s="52" t="s">
        <v>418</v>
      </c>
      <c r="F21" s="52" t="s">
        <v>436</v>
      </c>
      <c r="G21" s="52" t="s">
        <v>400</v>
      </c>
      <c r="H21" s="53" t="s">
        <v>457</v>
      </c>
      <c r="I21" s="5">
        <v>7.3</v>
      </c>
    </row>
    <row r="22" spans="1:9" s="7" customFormat="1" ht="12.75">
      <c r="A22" s="78" t="s">
        <v>461</v>
      </c>
      <c r="B22" s="101" t="s">
        <v>428</v>
      </c>
      <c r="C22" s="49" t="s">
        <v>432</v>
      </c>
      <c r="D22" s="49" t="s">
        <v>460</v>
      </c>
      <c r="E22" s="49" t="s">
        <v>429</v>
      </c>
      <c r="F22" s="49" t="s">
        <v>406</v>
      </c>
      <c r="G22" s="49" t="s">
        <v>400</v>
      </c>
      <c r="H22" s="50" t="s">
        <v>428</v>
      </c>
      <c r="I22" s="10">
        <f>I23+I24+I25</f>
        <v>50533.8</v>
      </c>
    </row>
    <row r="23" spans="1:9" ht="38.25">
      <c r="A23" s="44" t="s">
        <v>570</v>
      </c>
      <c r="B23" s="100" t="s">
        <v>428</v>
      </c>
      <c r="C23" s="52" t="s">
        <v>432</v>
      </c>
      <c r="D23" s="52" t="s">
        <v>460</v>
      </c>
      <c r="E23" s="52" t="s">
        <v>397</v>
      </c>
      <c r="F23" s="52" t="s">
        <v>401</v>
      </c>
      <c r="G23" s="52" t="s">
        <v>400</v>
      </c>
      <c r="H23" s="53" t="s">
        <v>457</v>
      </c>
      <c r="I23" s="5">
        <v>10248</v>
      </c>
    </row>
    <row r="24" spans="1:9" ht="63.75">
      <c r="A24" s="44" t="s">
        <v>642</v>
      </c>
      <c r="B24" s="100" t="s">
        <v>428</v>
      </c>
      <c r="C24" s="52" t="s">
        <v>432</v>
      </c>
      <c r="D24" s="52" t="s">
        <v>460</v>
      </c>
      <c r="E24" s="52" t="s">
        <v>545</v>
      </c>
      <c r="F24" s="52" t="s">
        <v>401</v>
      </c>
      <c r="G24" s="52" t="s">
        <v>400</v>
      </c>
      <c r="H24" s="53" t="s">
        <v>457</v>
      </c>
      <c r="I24" s="5">
        <v>2687.7</v>
      </c>
    </row>
    <row r="25" spans="1:9" ht="63.75">
      <c r="A25" s="15" t="s">
        <v>643</v>
      </c>
      <c r="B25" s="100" t="s">
        <v>428</v>
      </c>
      <c r="C25" s="52" t="s">
        <v>432</v>
      </c>
      <c r="D25" s="52" t="s">
        <v>460</v>
      </c>
      <c r="E25" s="52" t="s">
        <v>398</v>
      </c>
      <c r="F25" s="52" t="s">
        <v>401</v>
      </c>
      <c r="G25" s="52" t="s">
        <v>400</v>
      </c>
      <c r="H25" s="53" t="s">
        <v>457</v>
      </c>
      <c r="I25" s="5">
        <v>37598.1</v>
      </c>
    </row>
    <row r="26" spans="1:9" s="7" customFormat="1" ht="12.75">
      <c r="A26" s="78" t="s">
        <v>459</v>
      </c>
      <c r="B26" s="101" t="s">
        <v>428</v>
      </c>
      <c r="C26" s="49" t="s">
        <v>432</v>
      </c>
      <c r="D26" s="49" t="s">
        <v>458</v>
      </c>
      <c r="E26" s="49" t="s">
        <v>429</v>
      </c>
      <c r="F26" s="49" t="s">
        <v>406</v>
      </c>
      <c r="G26" s="49" t="s">
        <v>400</v>
      </c>
      <c r="H26" s="50" t="s">
        <v>428</v>
      </c>
      <c r="I26" s="10">
        <f>I27+I28+I29+I30</f>
        <v>9279.800000000001</v>
      </c>
    </row>
    <row r="27" spans="1:9" ht="38.25">
      <c r="A27" s="15" t="s">
        <v>477</v>
      </c>
      <c r="B27" s="100" t="s">
        <v>428</v>
      </c>
      <c r="C27" s="52" t="s">
        <v>432</v>
      </c>
      <c r="D27" s="52" t="s">
        <v>458</v>
      </c>
      <c r="E27" s="52" t="s">
        <v>478</v>
      </c>
      <c r="F27" s="52" t="s">
        <v>436</v>
      </c>
      <c r="G27" s="52" t="s">
        <v>400</v>
      </c>
      <c r="H27" s="53" t="s">
        <v>457</v>
      </c>
      <c r="I27" s="5">
        <v>8911.6</v>
      </c>
    </row>
    <row r="28" spans="1:9" ht="63.75">
      <c r="A28" s="15" t="s">
        <v>660</v>
      </c>
      <c r="B28" s="100" t="s">
        <v>428</v>
      </c>
      <c r="C28" s="52" t="s">
        <v>432</v>
      </c>
      <c r="D28" s="52" t="s">
        <v>458</v>
      </c>
      <c r="E28" s="52" t="s">
        <v>659</v>
      </c>
      <c r="F28" s="52" t="s">
        <v>436</v>
      </c>
      <c r="G28" s="52" t="s">
        <v>400</v>
      </c>
      <c r="H28" s="53" t="s">
        <v>457</v>
      </c>
      <c r="I28" s="5">
        <v>292.8</v>
      </c>
    </row>
    <row r="29" spans="1:9" ht="25.5" customHeight="1">
      <c r="A29" s="44" t="s">
        <v>479</v>
      </c>
      <c r="B29" s="100" t="s">
        <v>428</v>
      </c>
      <c r="C29" s="52" t="s">
        <v>432</v>
      </c>
      <c r="D29" s="52" t="s">
        <v>458</v>
      </c>
      <c r="E29" s="52" t="s">
        <v>480</v>
      </c>
      <c r="F29" s="52" t="s">
        <v>436</v>
      </c>
      <c r="G29" s="52" t="s">
        <v>400</v>
      </c>
      <c r="H29" s="53" t="s">
        <v>457</v>
      </c>
      <c r="I29" s="6">
        <v>49.2</v>
      </c>
    </row>
    <row r="30" spans="1:9" ht="83.25" customHeight="1">
      <c r="A30" s="44" t="s">
        <v>571</v>
      </c>
      <c r="B30" s="100" t="s">
        <v>428</v>
      </c>
      <c r="C30" s="52" t="s">
        <v>432</v>
      </c>
      <c r="D30" s="52" t="s">
        <v>458</v>
      </c>
      <c r="E30" s="52" t="s">
        <v>572</v>
      </c>
      <c r="F30" s="52" t="s">
        <v>436</v>
      </c>
      <c r="G30" s="52" t="s">
        <v>400</v>
      </c>
      <c r="H30" s="53" t="s">
        <v>457</v>
      </c>
      <c r="I30" s="6">
        <v>26.2</v>
      </c>
    </row>
    <row r="31" spans="1:9" s="7" customFormat="1" ht="38.25">
      <c r="A31" s="78" t="s">
        <v>456</v>
      </c>
      <c r="B31" s="101" t="s">
        <v>428</v>
      </c>
      <c r="C31" s="49" t="s">
        <v>432</v>
      </c>
      <c r="D31" s="49" t="s">
        <v>455</v>
      </c>
      <c r="E31" s="49" t="s">
        <v>429</v>
      </c>
      <c r="F31" s="49" t="s">
        <v>406</v>
      </c>
      <c r="G31" s="49" t="s">
        <v>400</v>
      </c>
      <c r="H31" s="50" t="s">
        <v>428</v>
      </c>
      <c r="I31" s="10">
        <f>SUM(I32:I34)</f>
        <v>25.6</v>
      </c>
    </row>
    <row r="32" spans="1:9" s="7" customFormat="1" ht="25.5">
      <c r="A32" s="15" t="s">
        <v>644</v>
      </c>
      <c r="B32" s="100" t="s">
        <v>428</v>
      </c>
      <c r="C32" s="52" t="s">
        <v>432</v>
      </c>
      <c r="D32" s="52" t="s">
        <v>455</v>
      </c>
      <c r="E32" s="52" t="s">
        <v>647</v>
      </c>
      <c r="F32" s="52" t="s">
        <v>401</v>
      </c>
      <c r="G32" s="52" t="s">
        <v>400</v>
      </c>
      <c r="H32" s="53" t="s">
        <v>457</v>
      </c>
      <c r="I32" s="5">
        <v>7.8</v>
      </c>
    </row>
    <row r="33" spans="1:9" s="7" customFormat="1" ht="25.5">
      <c r="A33" s="15" t="s">
        <v>645</v>
      </c>
      <c r="B33" s="100" t="s">
        <v>428</v>
      </c>
      <c r="C33" s="52" t="s">
        <v>432</v>
      </c>
      <c r="D33" s="52" t="s">
        <v>455</v>
      </c>
      <c r="E33" s="52" t="s">
        <v>648</v>
      </c>
      <c r="F33" s="52" t="s">
        <v>401</v>
      </c>
      <c r="G33" s="52" t="s">
        <v>400</v>
      </c>
      <c r="H33" s="53" t="s">
        <v>457</v>
      </c>
      <c r="I33" s="5">
        <v>-1</v>
      </c>
    </row>
    <row r="34" spans="1:9" s="7" customFormat="1" ht="25.5">
      <c r="A34" s="15" t="s">
        <v>646</v>
      </c>
      <c r="B34" s="100" t="s">
        <v>428</v>
      </c>
      <c r="C34" s="52" t="s">
        <v>432</v>
      </c>
      <c r="D34" s="52" t="s">
        <v>455</v>
      </c>
      <c r="E34" s="52" t="s">
        <v>649</v>
      </c>
      <c r="F34" s="52" t="s">
        <v>401</v>
      </c>
      <c r="G34" s="52" t="s">
        <v>400</v>
      </c>
      <c r="H34" s="53" t="s">
        <v>457</v>
      </c>
      <c r="I34" s="5">
        <v>18.8</v>
      </c>
    </row>
    <row r="35" spans="1:9" s="7" customFormat="1" ht="38.25">
      <c r="A35" s="78" t="s">
        <v>454</v>
      </c>
      <c r="B35" s="101" t="s">
        <v>428</v>
      </c>
      <c r="C35" s="49" t="s">
        <v>432</v>
      </c>
      <c r="D35" s="49" t="s">
        <v>453</v>
      </c>
      <c r="E35" s="49" t="s">
        <v>429</v>
      </c>
      <c r="F35" s="49" t="s">
        <v>406</v>
      </c>
      <c r="G35" s="49" t="s">
        <v>400</v>
      </c>
      <c r="H35" s="50" t="s">
        <v>428</v>
      </c>
      <c r="I35" s="10">
        <f>I36+I37+I39+I40+I38</f>
        <v>89578.2</v>
      </c>
    </row>
    <row r="36" spans="1:9" ht="38.25">
      <c r="A36" s="15" t="s">
        <v>567</v>
      </c>
      <c r="B36" s="100" t="s">
        <v>428</v>
      </c>
      <c r="C36" s="52" t="s">
        <v>432</v>
      </c>
      <c r="D36" s="52" t="s">
        <v>453</v>
      </c>
      <c r="E36" s="52" t="s">
        <v>488</v>
      </c>
      <c r="F36" s="52" t="s">
        <v>401</v>
      </c>
      <c r="G36" s="52" t="s">
        <v>400</v>
      </c>
      <c r="H36" s="53" t="s">
        <v>448</v>
      </c>
      <c r="I36" s="5">
        <v>231.3</v>
      </c>
    </row>
    <row r="37" spans="1:9" ht="72" customHeight="1">
      <c r="A37" s="44" t="s">
        <v>636</v>
      </c>
      <c r="B37" s="100" t="s">
        <v>428</v>
      </c>
      <c r="C37" s="52" t="s">
        <v>432</v>
      </c>
      <c r="D37" s="52" t="s">
        <v>453</v>
      </c>
      <c r="E37" s="52" t="s">
        <v>635</v>
      </c>
      <c r="F37" s="52" t="s">
        <v>401</v>
      </c>
      <c r="G37" s="52" t="s">
        <v>400</v>
      </c>
      <c r="H37" s="53" t="s">
        <v>448</v>
      </c>
      <c r="I37" s="5">
        <v>40242.1</v>
      </c>
    </row>
    <row r="38" spans="1:9" ht="72" customHeight="1">
      <c r="A38" s="44" t="s">
        <v>637</v>
      </c>
      <c r="B38" s="100" t="s">
        <v>428</v>
      </c>
      <c r="C38" s="52" t="s">
        <v>432</v>
      </c>
      <c r="D38" s="52" t="s">
        <v>453</v>
      </c>
      <c r="E38" s="52" t="s">
        <v>584</v>
      </c>
      <c r="F38" s="52" t="s">
        <v>401</v>
      </c>
      <c r="G38" s="52" t="s">
        <v>400</v>
      </c>
      <c r="H38" s="53" t="s">
        <v>448</v>
      </c>
      <c r="I38" s="5">
        <v>100.9</v>
      </c>
    </row>
    <row r="39" spans="1:9" ht="43.5" customHeight="1">
      <c r="A39" s="15" t="s">
        <v>547</v>
      </c>
      <c r="B39" s="100" t="s">
        <v>428</v>
      </c>
      <c r="C39" s="52" t="s">
        <v>432</v>
      </c>
      <c r="D39" s="52" t="s">
        <v>453</v>
      </c>
      <c r="E39" s="52" t="s">
        <v>546</v>
      </c>
      <c r="F39" s="52" t="s">
        <v>401</v>
      </c>
      <c r="G39" s="52" t="s">
        <v>400</v>
      </c>
      <c r="H39" s="53" t="s">
        <v>448</v>
      </c>
      <c r="I39" s="5">
        <v>1819.3</v>
      </c>
    </row>
    <row r="40" spans="1:9" ht="61.5" customHeight="1">
      <c r="A40" s="15" t="s">
        <v>568</v>
      </c>
      <c r="B40" s="100" t="s">
        <v>428</v>
      </c>
      <c r="C40" s="52" t="s">
        <v>432</v>
      </c>
      <c r="D40" s="52" t="s">
        <v>453</v>
      </c>
      <c r="E40" s="52" t="s">
        <v>548</v>
      </c>
      <c r="F40" s="52" t="s">
        <v>401</v>
      </c>
      <c r="G40" s="52" t="s">
        <v>400</v>
      </c>
      <c r="H40" s="53" t="s">
        <v>448</v>
      </c>
      <c r="I40" s="5">
        <v>47184.6</v>
      </c>
    </row>
    <row r="41" spans="1:9" s="7" customFormat="1" ht="25.5">
      <c r="A41" s="78" t="s">
        <v>451</v>
      </c>
      <c r="B41" s="101" t="s">
        <v>428</v>
      </c>
      <c r="C41" s="49" t="s">
        <v>432</v>
      </c>
      <c r="D41" s="49" t="s">
        <v>449</v>
      </c>
      <c r="E41" s="49" t="s">
        <v>429</v>
      </c>
      <c r="F41" s="49" t="s">
        <v>406</v>
      </c>
      <c r="G41" s="49" t="s">
        <v>400</v>
      </c>
      <c r="H41" s="50" t="s">
        <v>428</v>
      </c>
      <c r="I41" s="10">
        <f>I42</f>
        <v>4527.3</v>
      </c>
    </row>
    <row r="42" spans="1:9" ht="12.75">
      <c r="A42" s="44" t="s">
        <v>450</v>
      </c>
      <c r="B42" s="100" t="s">
        <v>428</v>
      </c>
      <c r="C42" s="52" t="s">
        <v>432</v>
      </c>
      <c r="D42" s="52" t="s">
        <v>449</v>
      </c>
      <c r="E42" s="52" t="s">
        <v>426</v>
      </c>
      <c r="F42" s="52" t="s">
        <v>436</v>
      </c>
      <c r="G42" s="52" t="s">
        <v>400</v>
      </c>
      <c r="H42" s="53" t="s">
        <v>448</v>
      </c>
      <c r="I42" s="5">
        <v>4527.3</v>
      </c>
    </row>
    <row r="43" spans="1:9" s="7" customFormat="1" ht="25.5">
      <c r="A43" s="78" t="s">
        <v>596</v>
      </c>
      <c r="B43" s="101" t="s">
        <v>428</v>
      </c>
      <c r="C43" s="49" t="s">
        <v>432</v>
      </c>
      <c r="D43" s="49" t="s">
        <v>470</v>
      </c>
      <c r="E43" s="49" t="s">
        <v>429</v>
      </c>
      <c r="F43" s="49" t="s">
        <v>406</v>
      </c>
      <c r="G43" s="49" t="s">
        <v>400</v>
      </c>
      <c r="H43" s="50" t="s">
        <v>428</v>
      </c>
      <c r="I43" s="10">
        <f>I44+I45</f>
        <v>1339</v>
      </c>
    </row>
    <row r="44" spans="1:9" s="7" customFormat="1" ht="25.5">
      <c r="A44" s="15" t="s">
        <v>653</v>
      </c>
      <c r="B44" s="100" t="s">
        <v>428</v>
      </c>
      <c r="C44" s="52" t="s">
        <v>432</v>
      </c>
      <c r="D44" s="52" t="s">
        <v>470</v>
      </c>
      <c r="E44" s="52" t="s">
        <v>587</v>
      </c>
      <c r="F44" s="52" t="s">
        <v>401</v>
      </c>
      <c r="G44" s="52" t="s">
        <v>400</v>
      </c>
      <c r="H44" s="53" t="s">
        <v>519</v>
      </c>
      <c r="I44" s="5">
        <v>76.6</v>
      </c>
    </row>
    <row r="45" spans="1:9" s="7" customFormat="1" ht="25.5">
      <c r="A45" s="44" t="s">
        <v>597</v>
      </c>
      <c r="B45" s="100" t="s">
        <v>428</v>
      </c>
      <c r="C45" s="52" t="s">
        <v>432</v>
      </c>
      <c r="D45" s="52" t="s">
        <v>470</v>
      </c>
      <c r="E45" s="52" t="s">
        <v>588</v>
      </c>
      <c r="F45" s="52" t="s">
        <v>401</v>
      </c>
      <c r="G45" s="52" t="s">
        <v>400</v>
      </c>
      <c r="H45" s="53" t="s">
        <v>519</v>
      </c>
      <c r="I45" s="5">
        <v>1262.4</v>
      </c>
    </row>
    <row r="46" spans="1:9" s="7" customFormat="1" ht="25.5">
      <c r="A46" s="78" t="s">
        <v>447</v>
      </c>
      <c r="B46" s="101" t="s">
        <v>428</v>
      </c>
      <c r="C46" s="49" t="s">
        <v>432</v>
      </c>
      <c r="D46" s="49" t="s">
        <v>446</v>
      </c>
      <c r="E46" s="49" t="s">
        <v>429</v>
      </c>
      <c r="F46" s="49" t="s">
        <v>406</v>
      </c>
      <c r="G46" s="49" t="s">
        <v>400</v>
      </c>
      <c r="H46" s="50" t="s">
        <v>428</v>
      </c>
      <c r="I46" s="10">
        <f>I47+I48</f>
        <v>45473.9</v>
      </c>
    </row>
    <row r="47" spans="1:9" ht="78.75" customHeight="1">
      <c r="A47" s="15" t="s">
        <v>638</v>
      </c>
      <c r="B47" s="100" t="s">
        <v>428</v>
      </c>
      <c r="C47" s="52" t="s">
        <v>432</v>
      </c>
      <c r="D47" s="52" t="s">
        <v>446</v>
      </c>
      <c r="E47" s="52" t="s">
        <v>585</v>
      </c>
      <c r="F47" s="52" t="s">
        <v>401</v>
      </c>
      <c r="G47" s="52" t="s">
        <v>400</v>
      </c>
      <c r="H47" s="53" t="s">
        <v>445</v>
      </c>
      <c r="I47" s="5">
        <v>41491.4</v>
      </c>
    </row>
    <row r="48" spans="1:9" ht="38.25">
      <c r="A48" s="15" t="s">
        <v>569</v>
      </c>
      <c r="B48" s="100" t="s">
        <v>428</v>
      </c>
      <c r="C48" s="52" t="s">
        <v>432</v>
      </c>
      <c r="D48" s="52" t="s">
        <v>446</v>
      </c>
      <c r="E48" s="52" t="s">
        <v>545</v>
      </c>
      <c r="F48" s="52" t="s">
        <v>401</v>
      </c>
      <c r="G48" s="52" t="s">
        <v>400</v>
      </c>
      <c r="H48" s="53" t="s">
        <v>534</v>
      </c>
      <c r="I48" s="5">
        <v>3982.5</v>
      </c>
    </row>
    <row r="49" spans="1:9" s="7" customFormat="1" ht="12.75">
      <c r="A49" s="78" t="s">
        <v>444</v>
      </c>
      <c r="B49" s="101" t="s">
        <v>428</v>
      </c>
      <c r="C49" s="49" t="s">
        <v>432</v>
      </c>
      <c r="D49" s="49" t="s">
        <v>437</v>
      </c>
      <c r="E49" s="49" t="s">
        <v>429</v>
      </c>
      <c r="F49" s="49" t="s">
        <v>406</v>
      </c>
      <c r="G49" s="49" t="s">
        <v>400</v>
      </c>
      <c r="H49" s="50" t="s">
        <v>428</v>
      </c>
      <c r="I49" s="10">
        <f>SUM(I50:I62)</f>
        <v>9114.8</v>
      </c>
    </row>
    <row r="50" spans="1:9" ht="99" customHeight="1">
      <c r="A50" s="44" t="s">
        <v>669</v>
      </c>
      <c r="B50" s="100" t="s">
        <v>428</v>
      </c>
      <c r="C50" s="52" t="s">
        <v>432</v>
      </c>
      <c r="D50" s="52" t="s">
        <v>437</v>
      </c>
      <c r="E50" s="52" t="s">
        <v>478</v>
      </c>
      <c r="F50" s="52" t="s">
        <v>436</v>
      </c>
      <c r="G50" s="52" t="s">
        <v>400</v>
      </c>
      <c r="H50" s="53" t="s">
        <v>434</v>
      </c>
      <c r="I50" s="5">
        <v>201.2</v>
      </c>
    </row>
    <row r="51" spans="1:9" ht="51">
      <c r="A51" s="15" t="s">
        <v>650</v>
      </c>
      <c r="B51" s="100" t="s">
        <v>428</v>
      </c>
      <c r="C51" s="52" t="s">
        <v>432</v>
      </c>
      <c r="D51" s="52" t="s">
        <v>437</v>
      </c>
      <c r="E51" s="52" t="s">
        <v>544</v>
      </c>
      <c r="F51" s="52" t="s">
        <v>436</v>
      </c>
      <c r="G51" s="52" t="s">
        <v>400</v>
      </c>
      <c r="H51" s="53" t="s">
        <v>434</v>
      </c>
      <c r="I51" s="5">
        <v>49.4</v>
      </c>
    </row>
    <row r="52" spans="1:9" ht="51">
      <c r="A52" s="44" t="s">
        <v>443</v>
      </c>
      <c r="B52" s="100" t="s">
        <v>428</v>
      </c>
      <c r="C52" s="52" t="s">
        <v>432</v>
      </c>
      <c r="D52" s="52" t="s">
        <v>437</v>
      </c>
      <c r="E52" s="52" t="s">
        <v>442</v>
      </c>
      <c r="F52" s="52" t="s">
        <v>436</v>
      </c>
      <c r="G52" s="52" t="s">
        <v>400</v>
      </c>
      <c r="H52" s="53" t="s">
        <v>434</v>
      </c>
      <c r="I52" s="5">
        <v>128.5</v>
      </c>
    </row>
    <row r="53" spans="1:9" ht="51">
      <c r="A53" s="44" t="s">
        <v>441</v>
      </c>
      <c r="B53" s="100" t="s">
        <v>428</v>
      </c>
      <c r="C53" s="52" t="s">
        <v>432</v>
      </c>
      <c r="D53" s="52" t="s">
        <v>437</v>
      </c>
      <c r="E53" s="52" t="s">
        <v>440</v>
      </c>
      <c r="F53" s="52" t="s">
        <v>436</v>
      </c>
      <c r="G53" s="52" t="s">
        <v>400</v>
      </c>
      <c r="H53" s="53" t="s">
        <v>434</v>
      </c>
      <c r="I53" s="5">
        <v>44.5</v>
      </c>
    </row>
    <row r="54" spans="1:9" ht="38.25">
      <c r="A54" s="44" t="s">
        <v>535</v>
      </c>
      <c r="B54" s="100" t="s">
        <v>428</v>
      </c>
      <c r="C54" s="52" t="s">
        <v>432</v>
      </c>
      <c r="D54" s="52" t="s">
        <v>437</v>
      </c>
      <c r="E54" s="52" t="s">
        <v>493</v>
      </c>
      <c r="F54" s="52" t="s">
        <v>401</v>
      </c>
      <c r="G54" s="52" t="s">
        <v>400</v>
      </c>
      <c r="H54" s="53" t="s">
        <v>434</v>
      </c>
      <c r="I54" s="5">
        <v>73.5</v>
      </c>
    </row>
    <row r="55" spans="1:9" ht="31.5" customHeight="1">
      <c r="A55" s="44" t="s">
        <v>594</v>
      </c>
      <c r="B55" s="100" t="s">
        <v>428</v>
      </c>
      <c r="C55" s="52" t="s">
        <v>432</v>
      </c>
      <c r="D55" s="52" t="s">
        <v>437</v>
      </c>
      <c r="E55" s="52" t="s">
        <v>522</v>
      </c>
      <c r="F55" s="52" t="s">
        <v>436</v>
      </c>
      <c r="G55" s="52" t="s">
        <v>400</v>
      </c>
      <c r="H55" s="53" t="s">
        <v>434</v>
      </c>
      <c r="I55" s="6">
        <v>68</v>
      </c>
    </row>
    <row r="56" spans="1:9" ht="25.5">
      <c r="A56" s="15" t="s">
        <v>524</v>
      </c>
      <c r="B56" s="100" t="s">
        <v>428</v>
      </c>
      <c r="C56" s="52" t="s">
        <v>432</v>
      </c>
      <c r="D56" s="52" t="s">
        <v>437</v>
      </c>
      <c r="E56" s="52" t="s">
        <v>520</v>
      </c>
      <c r="F56" s="52" t="s">
        <v>436</v>
      </c>
      <c r="G56" s="52" t="s">
        <v>400</v>
      </c>
      <c r="H56" s="53" t="s">
        <v>434</v>
      </c>
      <c r="I56" s="5">
        <v>10</v>
      </c>
    </row>
    <row r="57" spans="1:9" ht="25.5">
      <c r="A57" s="44" t="s">
        <v>527</v>
      </c>
      <c r="B57" s="100" t="s">
        <v>428</v>
      </c>
      <c r="C57" s="52" t="s">
        <v>432</v>
      </c>
      <c r="D57" s="52" t="s">
        <v>437</v>
      </c>
      <c r="E57" s="52" t="s">
        <v>526</v>
      </c>
      <c r="F57" s="52" t="s">
        <v>436</v>
      </c>
      <c r="G57" s="52" t="s">
        <v>400</v>
      </c>
      <c r="H57" s="53" t="s">
        <v>434</v>
      </c>
      <c r="I57" s="5">
        <v>135.9</v>
      </c>
    </row>
    <row r="58" spans="1:9" ht="59.25" customHeight="1">
      <c r="A58" s="44" t="s">
        <v>439</v>
      </c>
      <c r="B58" s="100" t="s">
        <v>428</v>
      </c>
      <c r="C58" s="52" t="s">
        <v>432</v>
      </c>
      <c r="D58" s="52" t="s">
        <v>437</v>
      </c>
      <c r="E58" s="52" t="s">
        <v>438</v>
      </c>
      <c r="F58" s="52" t="s">
        <v>436</v>
      </c>
      <c r="G58" s="52" t="s">
        <v>400</v>
      </c>
      <c r="H58" s="53" t="s">
        <v>434</v>
      </c>
      <c r="I58" s="5">
        <v>2582</v>
      </c>
    </row>
    <row r="59" spans="1:9" ht="25.5">
      <c r="A59" s="44" t="s">
        <v>652</v>
      </c>
      <c r="B59" s="100" t="s">
        <v>428</v>
      </c>
      <c r="C59" s="52" t="s">
        <v>432</v>
      </c>
      <c r="D59" s="52" t="s">
        <v>437</v>
      </c>
      <c r="E59" s="52" t="s">
        <v>651</v>
      </c>
      <c r="F59" s="52" t="s">
        <v>436</v>
      </c>
      <c r="G59" s="52" t="s">
        <v>400</v>
      </c>
      <c r="H59" s="53" t="s">
        <v>434</v>
      </c>
      <c r="I59" s="5">
        <v>85.5</v>
      </c>
    </row>
    <row r="60" spans="1:9" ht="38.25">
      <c r="A60" s="44" t="s">
        <v>537</v>
      </c>
      <c r="B60" s="100" t="s">
        <v>428</v>
      </c>
      <c r="C60" s="52" t="s">
        <v>432</v>
      </c>
      <c r="D60" s="52" t="s">
        <v>437</v>
      </c>
      <c r="E60" s="52" t="s">
        <v>536</v>
      </c>
      <c r="F60" s="52" t="s">
        <v>401</v>
      </c>
      <c r="G60" s="52" t="s">
        <v>400</v>
      </c>
      <c r="H60" s="53" t="s">
        <v>434</v>
      </c>
      <c r="I60" s="5">
        <v>10.6</v>
      </c>
    </row>
    <row r="61" spans="1:9" ht="57" customHeight="1">
      <c r="A61" s="44" t="s">
        <v>595</v>
      </c>
      <c r="B61" s="51" t="s">
        <v>428</v>
      </c>
      <c r="C61" s="52" t="s">
        <v>432</v>
      </c>
      <c r="D61" s="52" t="s">
        <v>437</v>
      </c>
      <c r="E61" s="52" t="s">
        <v>583</v>
      </c>
      <c r="F61" s="52" t="s">
        <v>436</v>
      </c>
      <c r="G61" s="52" t="s">
        <v>428</v>
      </c>
      <c r="H61" s="53" t="s">
        <v>434</v>
      </c>
      <c r="I61" s="5">
        <v>126.5</v>
      </c>
    </row>
    <row r="62" spans="1:9" ht="38.25">
      <c r="A62" s="44" t="s">
        <v>521</v>
      </c>
      <c r="B62" s="100" t="s">
        <v>428</v>
      </c>
      <c r="C62" s="52" t="s">
        <v>432</v>
      </c>
      <c r="D62" s="52" t="s">
        <v>437</v>
      </c>
      <c r="E62" s="52" t="s">
        <v>497</v>
      </c>
      <c r="F62" s="52" t="s">
        <v>401</v>
      </c>
      <c r="G62" s="52" t="s">
        <v>400</v>
      </c>
      <c r="H62" s="53" t="s">
        <v>434</v>
      </c>
      <c r="I62" s="5">
        <v>5599.2</v>
      </c>
    </row>
    <row r="63" spans="1:9" s="7" customFormat="1" ht="12.75">
      <c r="A63" s="78" t="s">
        <v>433</v>
      </c>
      <c r="B63" s="102" t="s">
        <v>428</v>
      </c>
      <c r="C63" s="103" t="s">
        <v>432</v>
      </c>
      <c r="D63" s="103" t="s">
        <v>431</v>
      </c>
      <c r="E63" s="103" t="s">
        <v>429</v>
      </c>
      <c r="F63" s="103" t="s">
        <v>406</v>
      </c>
      <c r="G63" s="103" t="s">
        <v>400</v>
      </c>
      <c r="H63" s="104" t="s">
        <v>428</v>
      </c>
      <c r="I63" s="10">
        <f>I65+I64</f>
        <v>9194.5</v>
      </c>
    </row>
    <row r="64" spans="1:9" ht="25.5">
      <c r="A64" s="44" t="s">
        <v>598</v>
      </c>
      <c r="B64" s="105" t="s">
        <v>428</v>
      </c>
      <c r="C64" s="106" t="s">
        <v>432</v>
      </c>
      <c r="D64" s="106" t="s">
        <v>431</v>
      </c>
      <c r="E64" s="106" t="s">
        <v>488</v>
      </c>
      <c r="F64" s="106" t="s">
        <v>401</v>
      </c>
      <c r="G64" s="106" t="s">
        <v>400</v>
      </c>
      <c r="H64" s="107" t="s">
        <v>430</v>
      </c>
      <c r="I64" s="5">
        <v>3.2</v>
      </c>
    </row>
    <row r="65" spans="1:9" ht="17.25" customHeight="1">
      <c r="A65" s="15" t="s">
        <v>523</v>
      </c>
      <c r="B65" s="100" t="s">
        <v>428</v>
      </c>
      <c r="C65" s="52" t="s">
        <v>432</v>
      </c>
      <c r="D65" s="52" t="s">
        <v>431</v>
      </c>
      <c r="E65" s="52" t="s">
        <v>508</v>
      </c>
      <c r="F65" s="52" t="s">
        <v>401</v>
      </c>
      <c r="G65" s="52" t="s">
        <v>400</v>
      </c>
      <c r="H65" s="53" t="s">
        <v>430</v>
      </c>
      <c r="I65" s="5">
        <v>9191.3</v>
      </c>
    </row>
    <row r="66" spans="1:9" s="7" customFormat="1" ht="12.75">
      <c r="A66" s="108" t="s">
        <v>670</v>
      </c>
      <c r="B66" s="109" t="s">
        <v>428</v>
      </c>
      <c r="C66" s="110" t="s">
        <v>432</v>
      </c>
      <c r="D66" s="110" t="s">
        <v>406</v>
      </c>
      <c r="E66" s="110" t="s">
        <v>429</v>
      </c>
      <c r="F66" s="110" t="s">
        <v>406</v>
      </c>
      <c r="G66" s="110" t="s">
        <v>400</v>
      </c>
      <c r="H66" s="111" t="s">
        <v>428</v>
      </c>
      <c r="I66" s="112">
        <f>I12+I18+I22+I26+I31+I35+I41+I43+I46+I49+I63</f>
        <v>773533.5000000001</v>
      </c>
    </row>
    <row r="67" spans="1:9" s="7" customFormat="1" ht="38.25">
      <c r="A67" s="77" t="s">
        <v>600</v>
      </c>
      <c r="B67" s="113" t="s">
        <v>428</v>
      </c>
      <c r="C67" s="55" t="s">
        <v>404</v>
      </c>
      <c r="D67" s="55" t="s">
        <v>403</v>
      </c>
      <c r="E67" s="55" t="s">
        <v>429</v>
      </c>
      <c r="F67" s="55" t="s">
        <v>406</v>
      </c>
      <c r="G67" s="55" t="s">
        <v>400</v>
      </c>
      <c r="H67" s="56" t="s">
        <v>428</v>
      </c>
      <c r="I67" s="26">
        <f>I68+I70+I101+I123+I128</f>
        <v>633587.6</v>
      </c>
    </row>
    <row r="68" spans="1:9" s="7" customFormat="1" ht="25.5">
      <c r="A68" s="77" t="s">
        <v>427</v>
      </c>
      <c r="B68" s="113" t="s">
        <v>428</v>
      </c>
      <c r="C68" s="55" t="s">
        <v>404</v>
      </c>
      <c r="D68" s="55" t="s">
        <v>403</v>
      </c>
      <c r="E68" s="55" t="s">
        <v>426</v>
      </c>
      <c r="F68" s="55" t="s">
        <v>406</v>
      </c>
      <c r="G68" s="55" t="s">
        <v>400</v>
      </c>
      <c r="H68" s="56" t="s">
        <v>399</v>
      </c>
      <c r="I68" s="26">
        <f>I69</f>
        <v>13761.2</v>
      </c>
    </row>
    <row r="69" spans="1:9" ht="12.75">
      <c r="A69" s="44" t="s">
        <v>599</v>
      </c>
      <c r="B69" s="100" t="s">
        <v>428</v>
      </c>
      <c r="C69" s="52" t="s">
        <v>404</v>
      </c>
      <c r="D69" s="52" t="s">
        <v>403</v>
      </c>
      <c r="E69" s="52" t="s">
        <v>576</v>
      </c>
      <c r="F69" s="52" t="s">
        <v>401</v>
      </c>
      <c r="G69" s="52" t="s">
        <v>400</v>
      </c>
      <c r="H69" s="53" t="s">
        <v>399</v>
      </c>
      <c r="I69" s="5">
        <v>13761.2</v>
      </c>
    </row>
    <row r="70" spans="1:9" s="7" customFormat="1" ht="25.5">
      <c r="A70" s="77" t="s">
        <v>425</v>
      </c>
      <c r="B70" s="113" t="s">
        <v>428</v>
      </c>
      <c r="C70" s="55" t="s">
        <v>404</v>
      </c>
      <c r="D70" s="55" t="s">
        <v>403</v>
      </c>
      <c r="E70" s="55" t="s">
        <v>424</v>
      </c>
      <c r="F70" s="55" t="s">
        <v>406</v>
      </c>
      <c r="G70" s="55" t="s">
        <v>400</v>
      </c>
      <c r="H70" s="56" t="s">
        <v>399</v>
      </c>
      <c r="I70" s="26">
        <f>I71+I72+I73+I74+I78+I79+I80+I81+I82+I83</f>
        <v>165873.3</v>
      </c>
    </row>
    <row r="71" spans="1:9" ht="25.5">
      <c r="A71" s="114" t="s">
        <v>554</v>
      </c>
      <c r="B71" s="100" t="s">
        <v>428</v>
      </c>
      <c r="C71" s="52" t="s">
        <v>404</v>
      </c>
      <c r="D71" s="52" t="s">
        <v>403</v>
      </c>
      <c r="E71" s="52" t="s">
        <v>423</v>
      </c>
      <c r="F71" s="52" t="s">
        <v>401</v>
      </c>
      <c r="G71" s="52" t="s">
        <v>400</v>
      </c>
      <c r="H71" s="53" t="s">
        <v>399</v>
      </c>
      <c r="I71" s="5">
        <v>1488.3</v>
      </c>
    </row>
    <row r="72" spans="1:9" ht="38.25">
      <c r="A72" s="114" t="s">
        <v>538</v>
      </c>
      <c r="B72" s="100" t="s">
        <v>428</v>
      </c>
      <c r="C72" s="52" t="s">
        <v>404</v>
      </c>
      <c r="D72" s="52" t="s">
        <v>403</v>
      </c>
      <c r="E72" s="52" t="s">
        <v>539</v>
      </c>
      <c r="F72" s="52" t="s">
        <v>401</v>
      </c>
      <c r="G72" s="52" t="s">
        <v>400</v>
      </c>
      <c r="H72" s="53" t="s">
        <v>399</v>
      </c>
      <c r="I72" s="5">
        <v>736.5</v>
      </c>
    </row>
    <row r="73" spans="1:9" ht="25.5">
      <c r="A73" s="114" t="s">
        <v>555</v>
      </c>
      <c r="B73" s="100" t="s">
        <v>428</v>
      </c>
      <c r="C73" s="52" t="s">
        <v>404</v>
      </c>
      <c r="D73" s="52" t="s">
        <v>403</v>
      </c>
      <c r="E73" s="52" t="s">
        <v>553</v>
      </c>
      <c r="F73" s="52" t="s">
        <v>401</v>
      </c>
      <c r="G73" s="52" t="s">
        <v>400</v>
      </c>
      <c r="H73" s="53" t="s">
        <v>399</v>
      </c>
      <c r="I73" s="5">
        <v>7739.5</v>
      </c>
    </row>
    <row r="74" spans="1:9" ht="38.25">
      <c r="A74" s="44" t="s">
        <v>601</v>
      </c>
      <c r="B74" s="100" t="s">
        <v>428</v>
      </c>
      <c r="C74" s="52" t="s">
        <v>404</v>
      </c>
      <c r="D74" s="52" t="s">
        <v>403</v>
      </c>
      <c r="E74" s="52" t="s">
        <v>422</v>
      </c>
      <c r="F74" s="52" t="s">
        <v>401</v>
      </c>
      <c r="G74" s="52" t="s">
        <v>400</v>
      </c>
      <c r="H74" s="53" t="s">
        <v>399</v>
      </c>
      <c r="I74" s="5">
        <f>SUM(I75:I77)</f>
        <v>9690.5</v>
      </c>
    </row>
    <row r="75" spans="1:9" ht="63.75">
      <c r="A75" s="75" t="s">
        <v>602</v>
      </c>
      <c r="B75" s="100"/>
      <c r="C75" s="52"/>
      <c r="D75" s="52"/>
      <c r="E75" s="52"/>
      <c r="F75" s="52"/>
      <c r="G75" s="52"/>
      <c r="H75" s="53"/>
      <c r="I75" s="5">
        <v>870</v>
      </c>
    </row>
    <row r="76" spans="1:9" ht="51">
      <c r="A76" s="75" t="s">
        <v>603</v>
      </c>
      <c r="B76" s="100"/>
      <c r="C76" s="52"/>
      <c r="D76" s="52"/>
      <c r="E76" s="52"/>
      <c r="F76" s="52"/>
      <c r="G76" s="52"/>
      <c r="H76" s="53"/>
      <c r="I76" s="5">
        <v>1820.5</v>
      </c>
    </row>
    <row r="77" spans="1:9" ht="51">
      <c r="A77" s="75" t="s">
        <v>604</v>
      </c>
      <c r="B77" s="100"/>
      <c r="C77" s="52"/>
      <c r="D77" s="52"/>
      <c r="E77" s="52"/>
      <c r="F77" s="52"/>
      <c r="G77" s="52"/>
      <c r="H77" s="53"/>
      <c r="I77" s="5">
        <v>7000</v>
      </c>
    </row>
    <row r="78" spans="1:9" ht="63.75">
      <c r="A78" s="44" t="s">
        <v>654</v>
      </c>
      <c r="B78" s="100" t="s">
        <v>428</v>
      </c>
      <c r="C78" s="52" t="s">
        <v>404</v>
      </c>
      <c r="D78" s="52" t="s">
        <v>403</v>
      </c>
      <c r="E78" s="52" t="s">
        <v>467</v>
      </c>
      <c r="F78" s="52" t="s">
        <v>401</v>
      </c>
      <c r="G78" s="52" t="s">
        <v>657</v>
      </c>
      <c r="H78" s="53" t="s">
        <v>399</v>
      </c>
      <c r="I78" s="5">
        <v>12134.4</v>
      </c>
    </row>
    <row r="79" spans="1:9" ht="68.25" customHeight="1">
      <c r="A79" s="44" t="s">
        <v>655</v>
      </c>
      <c r="B79" s="100" t="s">
        <v>428</v>
      </c>
      <c r="C79" s="52" t="s">
        <v>404</v>
      </c>
      <c r="D79" s="52" t="s">
        <v>403</v>
      </c>
      <c r="E79" s="52" t="s">
        <v>467</v>
      </c>
      <c r="F79" s="52" t="s">
        <v>401</v>
      </c>
      <c r="G79" s="52" t="s">
        <v>468</v>
      </c>
      <c r="H79" s="53" t="s">
        <v>399</v>
      </c>
      <c r="I79" s="5">
        <v>19982.5</v>
      </c>
    </row>
    <row r="80" spans="1:9" ht="38.25">
      <c r="A80" s="44" t="s">
        <v>656</v>
      </c>
      <c r="B80" s="100" t="s">
        <v>428</v>
      </c>
      <c r="C80" s="52" t="s">
        <v>404</v>
      </c>
      <c r="D80" s="52" t="s">
        <v>403</v>
      </c>
      <c r="E80" s="52" t="s">
        <v>469</v>
      </c>
      <c r="F80" s="52" t="s">
        <v>401</v>
      </c>
      <c r="G80" s="52" t="s">
        <v>657</v>
      </c>
      <c r="H80" s="53" t="s">
        <v>399</v>
      </c>
      <c r="I80" s="5">
        <v>625.6</v>
      </c>
    </row>
    <row r="81" spans="1:9" ht="25.5">
      <c r="A81" s="44" t="s">
        <v>577</v>
      </c>
      <c r="B81" s="100" t="s">
        <v>428</v>
      </c>
      <c r="C81" s="52" t="s">
        <v>404</v>
      </c>
      <c r="D81" s="52" t="s">
        <v>403</v>
      </c>
      <c r="E81" s="52" t="s">
        <v>578</v>
      </c>
      <c r="F81" s="52" t="s">
        <v>401</v>
      </c>
      <c r="G81" s="52" t="s">
        <v>400</v>
      </c>
      <c r="H81" s="53" t="s">
        <v>399</v>
      </c>
      <c r="I81" s="5">
        <v>22272</v>
      </c>
    </row>
    <row r="82" spans="1:9" ht="38.25">
      <c r="A82" s="44" t="s">
        <v>605</v>
      </c>
      <c r="B82" s="100" t="s">
        <v>428</v>
      </c>
      <c r="C82" s="52" t="s">
        <v>404</v>
      </c>
      <c r="D82" s="52" t="s">
        <v>403</v>
      </c>
      <c r="E82" s="52" t="s">
        <v>579</v>
      </c>
      <c r="F82" s="52" t="s">
        <v>401</v>
      </c>
      <c r="G82" s="52" t="s">
        <v>400</v>
      </c>
      <c r="H82" s="53" t="s">
        <v>399</v>
      </c>
      <c r="I82" s="5">
        <v>2943.2</v>
      </c>
    </row>
    <row r="83" spans="1:9" ht="12.75">
      <c r="A83" s="44" t="s">
        <v>421</v>
      </c>
      <c r="B83" s="100" t="s">
        <v>428</v>
      </c>
      <c r="C83" s="52" t="s">
        <v>404</v>
      </c>
      <c r="D83" s="52" t="s">
        <v>403</v>
      </c>
      <c r="E83" s="52" t="s">
        <v>420</v>
      </c>
      <c r="F83" s="52" t="s">
        <v>401</v>
      </c>
      <c r="G83" s="52" t="s">
        <v>400</v>
      </c>
      <c r="H83" s="53" t="s">
        <v>399</v>
      </c>
      <c r="I83" s="5">
        <f>SUM(I84:I100)</f>
        <v>88260.8</v>
      </c>
    </row>
    <row r="84" spans="1:9" ht="63.75">
      <c r="A84" s="75" t="s">
        <v>606</v>
      </c>
      <c r="B84" s="100"/>
      <c r="C84" s="52"/>
      <c r="D84" s="52"/>
      <c r="E84" s="52"/>
      <c r="F84" s="52"/>
      <c r="G84" s="52"/>
      <c r="H84" s="53"/>
      <c r="I84" s="5">
        <v>12470.5</v>
      </c>
    </row>
    <row r="85" spans="1:9" ht="51">
      <c r="A85" s="75" t="s">
        <v>607</v>
      </c>
      <c r="B85" s="100"/>
      <c r="C85" s="52"/>
      <c r="D85" s="52"/>
      <c r="E85" s="52"/>
      <c r="F85" s="52"/>
      <c r="G85" s="52"/>
      <c r="H85" s="53"/>
      <c r="I85" s="5">
        <v>9162.5</v>
      </c>
    </row>
    <row r="86" spans="1:9" ht="70.5" customHeight="1">
      <c r="A86" s="76" t="s">
        <v>608</v>
      </c>
      <c r="B86" s="115"/>
      <c r="C86" s="58"/>
      <c r="D86" s="58"/>
      <c r="E86" s="58"/>
      <c r="F86" s="58"/>
      <c r="G86" s="58"/>
      <c r="H86" s="59"/>
      <c r="I86" s="6">
        <v>551.4</v>
      </c>
    </row>
    <row r="87" spans="1:9" ht="51">
      <c r="A87" s="75" t="s">
        <v>609</v>
      </c>
      <c r="B87" s="115"/>
      <c r="C87" s="58"/>
      <c r="D87" s="58"/>
      <c r="E87" s="58"/>
      <c r="F87" s="58"/>
      <c r="G87" s="58"/>
      <c r="H87" s="59"/>
      <c r="I87" s="6">
        <v>348</v>
      </c>
    </row>
    <row r="88" spans="1:9" ht="52.5" customHeight="1">
      <c r="A88" s="76" t="s">
        <v>610</v>
      </c>
      <c r="B88" s="100"/>
      <c r="C88" s="52"/>
      <c r="D88" s="52"/>
      <c r="E88" s="52"/>
      <c r="F88" s="52"/>
      <c r="G88" s="52"/>
      <c r="H88" s="53"/>
      <c r="I88" s="5">
        <v>9093.2</v>
      </c>
    </row>
    <row r="89" spans="1:9" ht="66.75" customHeight="1">
      <c r="A89" s="76" t="s">
        <v>611</v>
      </c>
      <c r="B89" s="100"/>
      <c r="C89" s="52"/>
      <c r="D89" s="52"/>
      <c r="E89" s="52"/>
      <c r="F89" s="52"/>
      <c r="G89" s="52"/>
      <c r="H89" s="53"/>
      <c r="I89" s="5">
        <v>1995.2</v>
      </c>
    </row>
    <row r="90" spans="1:9" ht="99" customHeight="1">
      <c r="A90" s="76" t="s">
        <v>612</v>
      </c>
      <c r="B90" s="100"/>
      <c r="C90" s="52"/>
      <c r="D90" s="52"/>
      <c r="E90" s="52"/>
      <c r="F90" s="52"/>
      <c r="G90" s="52"/>
      <c r="H90" s="53"/>
      <c r="I90" s="5">
        <v>11500</v>
      </c>
    </row>
    <row r="91" spans="1:9" ht="87" customHeight="1">
      <c r="A91" s="76" t="s">
        <v>613</v>
      </c>
      <c r="B91" s="100"/>
      <c r="C91" s="52"/>
      <c r="D91" s="52"/>
      <c r="E91" s="52"/>
      <c r="F91" s="52"/>
      <c r="G91" s="52"/>
      <c r="H91" s="53"/>
      <c r="I91" s="5">
        <v>13.9</v>
      </c>
    </row>
    <row r="92" spans="1:9" ht="51">
      <c r="A92" s="75" t="s">
        <v>614</v>
      </c>
      <c r="B92" s="100"/>
      <c r="C92" s="52"/>
      <c r="D92" s="52"/>
      <c r="E92" s="52"/>
      <c r="F92" s="52"/>
      <c r="G92" s="52"/>
      <c r="H92" s="53"/>
      <c r="I92" s="5">
        <v>3500</v>
      </c>
    </row>
    <row r="93" spans="1:9" ht="38.25">
      <c r="A93" s="75" t="s">
        <v>615</v>
      </c>
      <c r="B93" s="100"/>
      <c r="C93" s="52"/>
      <c r="D93" s="52"/>
      <c r="E93" s="52"/>
      <c r="F93" s="52"/>
      <c r="G93" s="52"/>
      <c r="H93" s="53"/>
      <c r="I93" s="5">
        <v>16815.4</v>
      </c>
    </row>
    <row r="94" spans="1:9" ht="25.5">
      <c r="A94" s="75" t="s">
        <v>616</v>
      </c>
      <c r="B94" s="100"/>
      <c r="C94" s="52"/>
      <c r="D94" s="52"/>
      <c r="E94" s="52"/>
      <c r="F94" s="52"/>
      <c r="G94" s="52"/>
      <c r="H94" s="53"/>
      <c r="I94" s="5">
        <v>5000</v>
      </c>
    </row>
    <row r="95" spans="1:9" ht="51">
      <c r="A95" s="75" t="s">
        <v>617</v>
      </c>
      <c r="B95" s="100"/>
      <c r="C95" s="52"/>
      <c r="D95" s="52"/>
      <c r="E95" s="52"/>
      <c r="F95" s="52"/>
      <c r="G95" s="52"/>
      <c r="H95" s="53"/>
      <c r="I95" s="5">
        <v>1500</v>
      </c>
    </row>
    <row r="96" spans="1:9" ht="60" customHeight="1">
      <c r="A96" s="75" t="s">
        <v>618</v>
      </c>
      <c r="B96" s="100"/>
      <c r="C96" s="52"/>
      <c r="D96" s="52"/>
      <c r="E96" s="52"/>
      <c r="F96" s="52"/>
      <c r="G96" s="52"/>
      <c r="H96" s="53"/>
      <c r="I96" s="5">
        <v>60</v>
      </c>
    </row>
    <row r="97" spans="1:9" ht="63.75" customHeight="1">
      <c r="A97" s="75" t="s">
        <v>619</v>
      </c>
      <c r="B97" s="100"/>
      <c r="C97" s="52"/>
      <c r="D97" s="52"/>
      <c r="E97" s="52"/>
      <c r="F97" s="52"/>
      <c r="G97" s="52"/>
      <c r="H97" s="53"/>
      <c r="I97" s="5">
        <v>3500</v>
      </c>
    </row>
    <row r="98" spans="1:9" ht="63.75">
      <c r="A98" s="76" t="s">
        <v>620</v>
      </c>
      <c r="B98" s="100"/>
      <c r="C98" s="52"/>
      <c r="D98" s="52"/>
      <c r="E98" s="52"/>
      <c r="F98" s="52"/>
      <c r="G98" s="52"/>
      <c r="H98" s="53"/>
      <c r="I98" s="5">
        <v>1500</v>
      </c>
    </row>
    <row r="99" spans="1:9" ht="51">
      <c r="A99" s="76" t="s">
        <v>621</v>
      </c>
      <c r="B99" s="100"/>
      <c r="C99" s="52"/>
      <c r="D99" s="52"/>
      <c r="E99" s="52"/>
      <c r="F99" s="52"/>
      <c r="G99" s="52"/>
      <c r="H99" s="53"/>
      <c r="I99" s="5">
        <v>349.9</v>
      </c>
    </row>
    <row r="100" spans="1:9" ht="25.5">
      <c r="A100" s="76" t="s">
        <v>556</v>
      </c>
      <c r="B100" s="100"/>
      <c r="C100" s="52"/>
      <c r="D100" s="52"/>
      <c r="E100" s="52"/>
      <c r="F100" s="52"/>
      <c r="G100" s="52"/>
      <c r="H100" s="53"/>
      <c r="I100" s="5">
        <v>10900.8</v>
      </c>
    </row>
    <row r="101" spans="1:9" ht="25.5">
      <c r="A101" s="77" t="s">
        <v>419</v>
      </c>
      <c r="B101" s="113" t="s">
        <v>428</v>
      </c>
      <c r="C101" s="55" t="s">
        <v>404</v>
      </c>
      <c r="D101" s="55" t="s">
        <v>403</v>
      </c>
      <c r="E101" s="55" t="s">
        <v>418</v>
      </c>
      <c r="F101" s="55" t="s">
        <v>406</v>
      </c>
      <c r="G101" s="55" t="s">
        <v>400</v>
      </c>
      <c r="H101" s="56" t="s">
        <v>399</v>
      </c>
      <c r="I101" s="26">
        <f>I102+I103+I104+I105+I115+I116+I117+I118</f>
        <v>453006.50000000006</v>
      </c>
    </row>
    <row r="102" spans="1:9" ht="37.5" customHeight="1">
      <c r="A102" s="44" t="s">
        <v>622</v>
      </c>
      <c r="B102" s="100" t="s">
        <v>428</v>
      </c>
      <c r="C102" s="52" t="s">
        <v>404</v>
      </c>
      <c r="D102" s="52" t="s">
        <v>403</v>
      </c>
      <c r="E102" s="52" t="s">
        <v>580</v>
      </c>
      <c r="F102" s="52" t="s">
        <v>401</v>
      </c>
      <c r="G102" s="52" t="s">
        <v>400</v>
      </c>
      <c r="H102" s="53" t="s">
        <v>399</v>
      </c>
      <c r="I102" s="5">
        <v>107.3</v>
      </c>
    </row>
    <row r="103" spans="1:9" ht="25.5">
      <c r="A103" s="44" t="s">
        <v>557</v>
      </c>
      <c r="B103" s="100" t="s">
        <v>428</v>
      </c>
      <c r="C103" s="52" t="s">
        <v>404</v>
      </c>
      <c r="D103" s="52" t="s">
        <v>403</v>
      </c>
      <c r="E103" s="52" t="s">
        <v>417</v>
      </c>
      <c r="F103" s="52" t="s">
        <v>401</v>
      </c>
      <c r="G103" s="52" t="s">
        <v>400</v>
      </c>
      <c r="H103" s="53" t="s">
        <v>399</v>
      </c>
      <c r="I103" s="5">
        <v>7577</v>
      </c>
    </row>
    <row r="104" spans="1:9" ht="38.25">
      <c r="A104" s="44" t="s">
        <v>416</v>
      </c>
      <c r="B104" s="100" t="s">
        <v>428</v>
      </c>
      <c r="C104" s="52" t="s">
        <v>404</v>
      </c>
      <c r="D104" s="52" t="s">
        <v>403</v>
      </c>
      <c r="E104" s="52" t="s">
        <v>415</v>
      </c>
      <c r="F104" s="52" t="s">
        <v>401</v>
      </c>
      <c r="G104" s="52" t="s">
        <v>400</v>
      </c>
      <c r="H104" s="53" t="s">
        <v>399</v>
      </c>
      <c r="I104" s="5">
        <v>95767</v>
      </c>
    </row>
    <row r="105" spans="1:9" s="33" customFormat="1" ht="38.25">
      <c r="A105" s="44" t="s">
        <v>414</v>
      </c>
      <c r="B105" s="100" t="s">
        <v>428</v>
      </c>
      <c r="C105" s="52" t="s">
        <v>404</v>
      </c>
      <c r="D105" s="52" t="s">
        <v>403</v>
      </c>
      <c r="E105" s="52" t="s">
        <v>413</v>
      </c>
      <c r="F105" s="52" t="s">
        <v>401</v>
      </c>
      <c r="G105" s="52" t="s">
        <v>400</v>
      </c>
      <c r="H105" s="53" t="s">
        <v>399</v>
      </c>
      <c r="I105" s="5">
        <f>SUM(I106:I114)</f>
        <v>13345.199999999999</v>
      </c>
    </row>
    <row r="106" spans="1:9" ht="195.75" customHeight="1">
      <c r="A106" s="76" t="s">
        <v>623</v>
      </c>
      <c r="B106" s="100"/>
      <c r="C106" s="52"/>
      <c r="D106" s="52"/>
      <c r="E106" s="52"/>
      <c r="F106" s="52"/>
      <c r="G106" s="52"/>
      <c r="H106" s="53"/>
      <c r="I106" s="5">
        <v>216.4</v>
      </c>
    </row>
    <row r="107" spans="1:9" ht="57" customHeight="1">
      <c r="A107" s="76" t="s">
        <v>624</v>
      </c>
      <c r="B107" s="100"/>
      <c r="C107" s="52"/>
      <c r="D107" s="52"/>
      <c r="E107" s="52"/>
      <c r="F107" s="52"/>
      <c r="G107" s="52"/>
      <c r="H107" s="53"/>
      <c r="I107" s="5">
        <v>92.1</v>
      </c>
    </row>
    <row r="108" spans="1:9" ht="51">
      <c r="A108" s="76" t="s">
        <v>625</v>
      </c>
      <c r="B108" s="100"/>
      <c r="C108" s="52"/>
      <c r="D108" s="52"/>
      <c r="E108" s="52"/>
      <c r="F108" s="52"/>
      <c r="G108" s="52"/>
      <c r="H108" s="53"/>
      <c r="I108" s="5">
        <v>5101.9</v>
      </c>
    </row>
    <row r="109" spans="1:9" ht="51">
      <c r="A109" s="76" t="s">
        <v>561</v>
      </c>
      <c r="B109" s="100"/>
      <c r="C109" s="52"/>
      <c r="D109" s="52"/>
      <c r="E109" s="52"/>
      <c r="F109" s="52"/>
      <c r="G109" s="52"/>
      <c r="H109" s="53"/>
      <c r="I109" s="5">
        <v>4947</v>
      </c>
    </row>
    <row r="110" spans="1:9" s="7" customFormat="1" ht="38.25">
      <c r="A110" s="76" t="s">
        <v>626</v>
      </c>
      <c r="B110" s="115"/>
      <c r="C110" s="58"/>
      <c r="D110" s="58"/>
      <c r="E110" s="58"/>
      <c r="F110" s="58"/>
      <c r="G110" s="58"/>
      <c r="H110" s="59"/>
      <c r="I110" s="6">
        <v>50</v>
      </c>
    </row>
    <row r="111" spans="1:9" s="7" customFormat="1" ht="51">
      <c r="A111" s="76" t="s">
        <v>627</v>
      </c>
      <c r="B111" s="115"/>
      <c r="C111" s="58"/>
      <c r="D111" s="58"/>
      <c r="E111" s="58"/>
      <c r="F111" s="58"/>
      <c r="G111" s="58"/>
      <c r="H111" s="59"/>
      <c r="I111" s="6">
        <v>1391.4</v>
      </c>
    </row>
    <row r="112" spans="1:9" ht="38.25">
      <c r="A112" s="76" t="s">
        <v>559</v>
      </c>
      <c r="B112" s="100"/>
      <c r="C112" s="52"/>
      <c r="D112" s="52"/>
      <c r="E112" s="52"/>
      <c r="F112" s="52"/>
      <c r="G112" s="52"/>
      <c r="H112" s="53"/>
      <c r="I112" s="5">
        <v>1077.6</v>
      </c>
    </row>
    <row r="113" spans="1:9" ht="76.5">
      <c r="A113" s="76" t="s">
        <v>560</v>
      </c>
      <c r="B113" s="100"/>
      <c r="C113" s="52"/>
      <c r="D113" s="52"/>
      <c r="E113" s="52"/>
      <c r="F113" s="52"/>
      <c r="G113" s="52"/>
      <c r="H113" s="53"/>
      <c r="I113" s="5">
        <v>5</v>
      </c>
    </row>
    <row r="114" spans="1:9" ht="38.25">
      <c r="A114" s="76" t="s">
        <v>558</v>
      </c>
      <c r="B114" s="100"/>
      <c r="C114" s="52"/>
      <c r="D114" s="52"/>
      <c r="E114" s="52"/>
      <c r="F114" s="52"/>
      <c r="G114" s="52"/>
      <c r="H114" s="53"/>
      <c r="I114" s="5">
        <v>463.8</v>
      </c>
    </row>
    <row r="115" spans="1:9" ht="66" customHeight="1">
      <c r="A115" s="44" t="s">
        <v>412</v>
      </c>
      <c r="B115" s="100" t="s">
        <v>428</v>
      </c>
      <c r="C115" s="52" t="s">
        <v>404</v>
      </c>
      <c r="D115" s="52" t="s">
        <v>403</v>
      </c>
      <c r="E115" s="52" t="s">
        <v>411</v>
      </c>
      <c r="F115" s="52" t="s">
        <v>401</v>
      </c>
      <c r="G115" s="52" t="s">
        <v>400</v>
      </c>
      <c r="H115" s="53" t="s">
        <v>399</v>
      </c>
      <c r="I115" s="5">
        <v>3270</v>
      </c>
    </row>
    <row r="116" spans="1:9" s="7" customFormat="1" ht="56.25" customHeight="1">
      <c r="A116" s="68" t="s">
        <v>562</v>
      </c>
      <c r="B116" s="115" t="s">
        <v>428</v>
      </c>
      <c r="C116" s="58" t="s">
        <v>404</v>
      </c>
      <c r="D116" s="58" t="s">
        <v>403</v>
      </c>
      <c r="E116" s="58" t="s">
        <v>410</v>
      </c>
      <c r="F116" s="58" t="s">
        <v>401</v>
      </c>
      <c r="G116" s="58" t="s">
        <v>400</v>
      </c>
      <c r="H116" s="59" t="s">
        <v>399</v>
      </c>
      <c r="I116" s="6">
        <v>14097.2</v>
      </c>
    </row>
    <row r="117" spans="1:9" s="7" customFormat="1" ht="105" customHeight="1">
      <c r="A117" s="68" t="s">
        <v>628</v>
      </c>
      <c r="B117" s="115" t="s">
        <v>428</v>
      </c>
      <c r="C117" s="58" t="s">
        <v>404</v>
      </c>
      <c r="D117" s="58" t="s">
        <v>403</v>
      </c>
      <c r="E117" s="58" t="s">
        <v>471</v>
      </c>
      <c r="F117" s="58" t="s">
        <v>401</v>
      </c>
      <c r="G117" s="58" t="s">
        <v>400</v>
      </c>
      <c r="H117" s="59" t="s">
        <v>399</v>
      </c>
      <c r="I117" s="6">
        <v>39.7</v>
      </c>
    </row>
    <row r="118" spans="1:9" ht="12.75">
      <c r="A118" s="44" t="s">
        <v>671</v>
      </c>
      <c r="B118" s="100" t="s">
        <v>428</v>
      </c>
      <c r="C118" s="52" t="s">
        <v>404</v>
      </c>
      <c r="D118" s="52" t="s">
        <v>403</v>
      </c>
      <c r="E118" s="52" t="s">
        <v>409</v>
      </c>
      <c r="F118" s="52" t="s">
        <v>401</v>
      </c>
      <c r="G118" s="52" t="s">
        <v>400</v>
      </c>
      <c r="H118" s="53" t="s">
        <v>399</v>
      </c>
      <c r="I118" s="5">
        <f>I122+I121+I120+I119</f>
        <v>318803.10000000003</v>
      </c>
    </row>
    <row r="119" spans="1:9" ht="38.25">
      <c r="A119" s="76" t="s">
        <v>629</v>
      </c>
      <c r="B119" s="100"/>
      <c r="C119" s="52"/>
      <c r="D119" s="52"/>
      <c r="E119" s="52"/>
      <c r="F119" s="52"/>
      <c r="G119" s="52"/>
      <c r="H119" s="53"/>
      <c r="I119" s="5">
        <v>292648.9</v>
      </c>
    </row>
    <row r="120" spans="1:9" ht="63.75">
      <c r="A120" s="76" t="s">
        <v>630</v>
      </c>
      <c r="B120" s="100"/>
      <c r="C120" s="52"/>
      <c r="D120" s="52"/>
      <c r="E120" s="52"/>
      <c r="F120" s="52"/>
      <c r="G120" s="52"/>
      <c r="H120" s="53"/>
      <c r="I120" s="5">
        <v>392.4</v>
      </c>
    </row>
    <row r="121" spans="1:9" ht="63.75">
      <c r="A121" s="76" t="s">
        <v>631</v>
      </c>
      <c r="B121" s="100"/>
      <c r="C121" s="52"/>
      <c r="D121" s="52"/>
      <c r="E121" s="52"/>
      <c r="F121" s="52"/>
      <c r="G121" s="52"/>
      <c r="H121" s="53"/>
      <c r="I121" s="5">
        <v>24860.1</v>
      </c>
    </row>
    <row r="122" spans="1:9" ht="63.75">
      <c r="A122" s="76" t="s">
        <v>632</v>
      </c>
      <c r="B122" s="100"/>
      <c r="C122" s="52"/>
      <c r="D122" s="52"/>
      <c r="E122" s="52"/>
      <c r="F122" s="52"/>
      <c r="G122" s="52"/>
      <c r="H122" s="53"/>
      <c r="I122" s="5">
        <v>901.7</v>
      </c>
    </row>
    <row r="123" spans="1:9" ht="12.75">
      <c r="A123" s="77" t="s">
        <v>408</v>
      </c>
      <c r="B123" s="113" t="s">
        <v>428</v>
      </c>
      <c r="C123" s="55" t="s">
        <v>404</v>
      </c>
      <c r="D123" s="55" t="s">
        <v>403</v>
      </c>
      <c r="E123" s="55" t="s">
        <v>407</v>
      </c>
      <c r="F123" s="55" t="s">
        <v>406</v>
      </c>
      <c r="G123" s="55" t="s">
        <v>400</v>
      </c>
      <c r="H123" s="56" t="s">
        <v>399</v>
      </c>
      <c r="I123" s="26">
        <f>I124+I125+I126</f>
        <v>243.6</v>
      </c>
    </row>
    <row r="124" spans="1:9" ht="38.25">
      <c r="A124" s="44" t="s">
        <v>564</v>
      </c>
      <c r="B124" s="100" t="s">
        <v>428</v>
      </c>
      <c r="C124" s="52" t="s">
        <v>672</v>
      </c>
      <c r="D124" s="52" t="s">
        <v>403</v>
      </c>
      <c r="E124" s="52" t="s">
        <v>541</v>
      </c>
      <c r="F124" s="52" t="s">
        <v>401</v>
      </c>
      <c r="G124" s="52" t="s">
        <v>400</v>
      </c>
      <c r="H124" s="53" t="s">
        <v>399</v>
      </c>
      <c r="I124" s="5">
        <v>55.2</v>
      </c>
    </row>
    <row r="125" spans="1:9" ht="63.75">
      <c r="A125" s="44" t="s">
        <v>581</v>
      </c>
      <c r="B125" s="100" t="s">
        <v>428</v>
      </c>
      <c r="C125" s="52" t="s">
        <v>404</v>
      </c>
      <c r="D125" s="52" t="s">
        <v>403</v>
      </c>
      <c r="E125" s="52" t="s">
        <v>582</v>
      </c>
      <c r="F125" s="52" t="s">
        <v>401</v>
      </c>
      <c r="G125" s="52" t="s">
        <v>400</v>
      </c>
      <c r="H125" s="53" t="s">
        <v>399</v>
      </c>
      <c r="I125" s="5">
        <v>44.4</v>
      </c>
    </row>
    <row r="126" spans="1:9" ht="28.5" customHeight="1">
      <c r="A126" s="44" t="s">
        <v>405</v>
      </c>
      <c r="B126" s="100" t="s">
        <v>428</v>
      </c>
      <c r="C126" s="52" t="s">
        <v>404</v>
      </c>
      <c r="D126" s="52" t="s">
        <v>403</v>
      </c>
      <c r="E126" s="52" t="s">
        <v>402</v>
      </c>
      <c r="F126" s="52" t="s">
        <v>401</v>
      </c>
      <c r="G126" s="52" t="s">
        <v>400</v>
      </c>
      <c r="H126" s="53" t="s">
        <v>399</v>
      </c>
      <c r="I126" s="5">
        <f>SUM(I127:I127)</f>
        <v>144</v>
      </c>
    </row>
    <row r="127" spans="1:9" ht="55.5" customHeight="1">
      <c r="A127" s="76" t="s">
        <v>633</v>
      </c>
      <c r="B127" s="105"/>
      <c r="C127" s="106"/>
      <c r="D127" s="106"/>
      <c r="E127" s="106"/>
      <c r="F127" s="106"/>
      <c r="G127" s="106"/>
      <c r="H127" s="107"/>
      <c r="I127" s="116">
        <v>144</v>
      </c>
    </row>
    <row r="128" spans="1:9" s="7" customFormat="1" ht="28.5" customHeight="1">
      <c r="A128" s="117" t="s">
        <v>528</v>
      </c>
      <c r="B128" s="118" t="s">
        <v>428</v>
      </c>
      <c r="C128" s="70" t="s">
        <v>404</v>
      </c>
      <c r="D128" s="70" t="s">
        <v>403</v>
      </c>
      <c r="E128" s="70" t="s">
        <v>452</v>
      </c>
      <c r="F128" s="70" t="s">
        <v>406</v>
      </c>
      <c r="G128" s="70" t="s">
        <v>400</v>
      </c>
      <c r="H128" s="71" t="s">
        <v>399</v>
      </c>
      <c r="I128" s="119">
        <f>I129</f>
        <v>703</v>
      </c>
    </row>
    <row r="129" spans="1:9" ht="27.75" customHeight="1">
      <c r="A129" s="114" t="s">
        <v>634</v>
      </c>
      <c r="B129" s="100" t="s">
        <v>428</v>
      </c>
      <c r="C129" s="52" t="s">
        <v>404</v>
      </c>
      <c r="D129" s="52" t="s">
        <v>403</v>
      </c>
      <c r="E129" s="52" t="s">
        <v>529</v>
      </c>
      <c r="F129" s="52" t="s">
        <v>401</v>
      </c>
      <c r="G129" s="52" t="s">
        <v>400</v>
      </c>
      <c r="H129" s="53" t="s">
        <v>399</v>
      </c>
      <c r="I129" s="5">
        <v>703</v>
      </c>
    </row>
    <row r="130" spans="1:9" ht="15" customHeight="1">
      <c r="A130" s="120" t="s">
        <v>658</v>
      </c>
      <c r="B130" s="102" t="s">
        <v>428</v>
      </c>
      <c r="C130" s="103" t="s">
        <v>404</v>
      </c>
      <c r="D130" s="103" t="s">
        <v>586</v>
      </c>
      <c r="E130" s="103" t="s">
        <v>429</v>
      </c>
      <c r="F130" s="103" t="s">
        <v>406</v>
      </c>
      <c r="G130" s="103" t="s">
        <v>400</v>
      </c>
      <c r="H130" s="104" t="s">
        <v>430</v>
      </c>
      <c r="I130" s="119">
        <f>I131</f>
        <v>756</v>
      </c>
    </row>
    <row r="131" spans="1:9" ht="15.75" customHeight="1">
      <c r="A131" s="114" t="s">
        <v>589</v>
      </c>
      <c r="B131" s="105" t="s">
        <v>428</v>
      </c>
      <c r="C131" s="52" t="s">
        <v>404</v>
      </c>
      <c r="D131" s="52" t="s">
        <v>586</v>
      </c>
      <c r="E131" s="52" t="s">
        <v>407</v>
      </c>
      <c r="F131" s="52" t="s">
        <v>401</v>
      </c>
      <c r="G131" s="52" t="s">
        <v>400</v>
      </c>
      <c r="H131" s="53" t="s">
        <v>430</v>
      </c>
      <c r="I131" s="116">
        <v>756</v>
      </c>
    </row>
    <row r="132" spans="1:9" ht="38.25" customHeight="1">
      <c r="A132" s="121" t="s">
        <v>533</v>
      </c>
      <c r="B132" s="102" t="s">
        <v>428</v>
      </c>
      <c r="C132" s="103" t="s">
        <v>404</v>
      </c>
      <c r="D132" s="103" t="s">
        <v>435</v>
      </c>
      <c r="E132" s="103" t="s">
        <v>429</v>
      </c>
      <c r="F132" s="103" t="s">
        <v>406</v>
      </c>
      <c r="G132" s="103" t="s">
        <v>400</v>
      </c>
      <c r="H132" s="104" t="s">
        <v>428</v>
      </c>
      <c r="I132" s="122">
        <f>I133</f>
        <v>-129720.1</v>
      </c>
    </row>
    <row r="133" spans="1:9" ht="39.75" customHeight="1">
      <c r="A133" s="123" t="s">
        <v>543</v>
      </c>
      <c r="B133" s="105" t="s">
        <v>428</v>
      </c>
      <c r="C133" s="106" t="s">
        <v>404</v>
      </c>
      <c r="D133" s="106" t="s">
        <v>435</v>
      </c>
      <c r="E133" s="106" t="s">
        <v>407</v>
      </c>
      <c r="F133" s="106" t="s">
        <v>401</v>
      </c>
      <c r="G133" s="106" t="s">
        <v>400</v>
      </c>
      <c r="H133" s="107" t="s">
        <v>399</v>
      </c>
      <c r="I133" s="116">
        <v>-129720.1</v>
      </c>
    </row>
    <row r="134" spans="1:9" ht="12.75">
      <c r="A134" s="124" t="s">
        <v>673</v>
      </c>
      <c r="B134" s="125" t="s">
        <v>428</v>
      </c>
      <c r="C134" s="126" t="s">
        <v>404</v>
      </c>
      <c r="D134" s="126" t="s">
        <v>406</v>
      </c>
      <c r="E134" s="126" t="s">
        <v>429</v>
      </c>
      <c r="F134" s="126" t="s">
        <v>406</v>
      </c>
      <c r="G134" s="126" t="s">
        <v>400</v>
      </c>
      <c r="H134" s="127" t="s">
        <v>428</v>
      </c>
      <c r="I134" s="128">
        <f>I67+I132+I130</f>
        <v>504623.5</v>
      </c>
    </row>
    <row r="135" spans="1:9" ht="12.75">
      <c r="A135" s="129" t="s">
        <v>674</v>
      </c>
      <c r="B135" s="130" t="s">
        <v>428</v>
      </c>
      <c r="C135" s="131" t="s">
        <v>510</v>
      </c>
      <c r="D135" s="131" t="s">
        <v>406</v>
      </c>
      <c r="E135" s="131" t="s">
        <v>429</v>
      </c>
      <c r="F135" s="131" t="s">
        <v>406</v>
      </c>
      <c r="G135" s="131" t="s">
        <v>400</v>
      </c>
      <c r="H135" s="132" t="s">
        <v>428</v>
      </c>
      <c r="I135" s="133">
        <f>I66+I134</f>
        <v>1278157</v>
      </c>
    </row>
    <row r="136" ht="12.75">
      <c r="I136" s="4"/>
    </row>
    <row r="137" ht="12.75">
      <c r="I137" s="4"/>
    </row>
    <row r="138" ht="12.75">
      <c r="I138" s="4"/>
    </row>
    <row r="139" ht="12.75">
      <c r="I139" s="4"/>
    </row>
    <row r="140" ht="12.75">
      <c r="I140" s="4"/>
    </row>
    <row r="141" ht="12.75">
      <c r="I141" s="4"/>
    </row>
    <row r="142" ht="12.75">
      <c r="I142" s="4"/>
    </row>
    <row r="143" ht="12.75">
      <c r="I143" s="4"/>
    </row>
    <row r="144" ht="12.75">
      <c r="I144" s="4"/>
    </row>
    <row r="145" ht="12.75">
      <c r="I145" s="4"/>
    </row>
    <row r="146" ht="12.75">
      <c r="I146" s="4"/>
    </row>
    <row r="147" ht="12.75">
      <c r="I147" s="4"/>
    </row>
    <row r="148" ht="12.75">
      <c r="I148" s="4"/>
    </row>
    <row r="149" ht="12.75">
      <c r="I149" s="4"/>
    </row>
    <row r="150" ht="12.75">
      <c r="I150" s="4"/>
    </row>
    <row r="151" ht="12.75">
      <c r="I151" s="4"/>
    </row>
    <row r="152" ht="12.75">
      <c r="I152" s="4"/>
    </row>
    <row r="153" ht="12.75">
      <c r="I153" s="4"/>
    </row>
    <row r="154" ht="12.75">
      <c r="I154" s="4"/>
    </row>
    <row r="155" ht="12.75">
      <c r="I155" s="4"/>
    </row>
    <row r="156" ht="12.75">
      <c r="I156" s="4"/>
    </row>
    <row r="157" ht="12.75">
      <c r="I157" s="4"/>
    </row>
    <row r="158" ht="12.75">
      <c r="I158" s="4"/>
    </row>
    <row r="159" ht="12.75">
      <c r="I159" s="4"/>
    </row>
    <row r="160" ht="12.75">
      <c r="I160" s="4"/>
    </row>
    <row r="161" ht="12.75">
      <c r="I161" s="4"/>
    </row>
    <row r="162" ht="12.75">
      <c r="I162" s="4"/>
    </row>
    <row r="163" ht="12.75">
      <c r="I163" s="4"/>
    </row>
    <row r="164" ht="12.75">
      <c r="I164" s="4"/>
    </row>
    <row r="165" ht="12.75">
      <c r="I165" s="4"/>
    </row>
    <row r="166" ht="12.75">
      <c r="I166" s="4"/>
    </row>
    <row r="167" ht="12.75">
      <c r="I167" s="4"/>
    </row>
    <row r="168" ht="12.75">
      <c r="I168" s="4"/>
    </row>
    <row r="169" ht="12.75">
      <c r="I169" s="4"/>
    </row>
    <row r="170" ht="12.75">
      <c r="I170" s="4"/>
    </row>
    <row r="171" ht="12.75">
      <c r="I171" s="4"/>
    </row>
    <row r="172" ht="12.75">
      <c r="I172" s="4"/>
    </row>
    <row r="173" ht="12.75">
      <c r="I173" s="4"/>
    </row>
    <row r="174" ht="12.75">
      <c r="I174" s="4"/>
    </row>
    <row r="175" ht="12.75">
      <c r="I175" s="4"/>
    </row>
    <row r="176" ht="12.75">
      <c r="I176" s="4"/>
    </row>
    <row r="177" ht="12.75">
      <c r="I177" s="4"/>
    </row>
    <row r="178" ht="12.75">
      <c r="I178" s="4"/>
    </row>
    <row r="179" ht="12.75">
      <c r="I179" s="4"/>
    </row>
    <row r="180" ht="12.75">
      <c r="I180" s="4"/>
    </row>
    <row r="181" ht="12.75">
      <c r="I181" s="4"/>
    </row>
    <row r="182" ht="12.75">
      <c r="I182" s="4"/>
    </row>
    <row r="183" ht="12.75">
      <c r="I183" s="4"/>
    </row>
    <row r="184" ht="12.75">
      <c r="I184" s="4"/>
    </row>
    <row r="185" ht="12.75">
      <c r="I185" s="4"/>
    </row>
    <row r="186" ht="12.75">
      <c r="I186" s="4"/>
    </row>
    <row r="187" ht="12.75">
      <c r="I187" s="4"/>
    </row>
    <row r="188" ht="12.75">
      <c r="I188" s="4"/>
    </row>
    <row r="189" ht="12.75">
      <c r="I189" s="4"/>
    </row>
    <row r="190" ht="12.75">
      <c r="I190" s="4"/>
    </row>
    <row r="191" ht="12.75">
      <c r="I191" s="4"/>
    </row>
    <row r="192" ht="12.75">
      <c r="I192" s="4"/>
    </row>
    <row r="193" ht="12.75">
      <c r="I193" s="4"/>
    </row>
    <row r="194" ht="12.75">
      <c r="I194" s="4"/>
    </row>
    <row r="195" ht="12.75">
      <c r="I195" s="4"/>
    </row>
    <row r="196" ht="12.75">
      <c r="I196" s="4"/>
    </row>
    <row r="197" ht="12.75">
      <c r="I197" s="4"/>
    </row>
    <row r="198" ht="12.75">
      <c r="I198" s="4"/>
    </row>
    <row r="199" ht="12.75">
      <c r="I199" s="4"/>
    </row>
    <row r="200" ht="12.75">
      <c r="I200" s="4"/>
    </row>
    <row r="201" ht="12.75">
      <c r="I201" s="4"/>
    </row>
    <row r="202" ht="12.75">
      <c r="I202" s="4"/>
    </row>
    <row r="203" ht="12.75">
      <c r="I203" s="4"/>
    </row>
    <row r="204" ht="12.75">
      <c r="I204" s="4"/>
    </row>
    <row r="205" ht="12.75">
      <c r="I205" s="4"/>
    </row>
    <row r="206" ht="12.75">
      <c r="I206" s="4"/>
    </row>
    <row r="207" ht="12.75">
      <c r="I207" s="4"/>
    </row>
    <row r="208" ht="12.75">
      <c r="I208" s="4"/>
    </row>
    <row r="209" ht="12.75">
      <c r="I209" s="4"/>
    </row>
    <row r="210" ht="12.75">
      <c r="I210" s="4"/>
    </row>
    <row r="211" ht="12.75">
      <c r="I211" s="4"/>
    </row>
    <row r="212" ht="12.75">
      <c r="I212" s="4"/>
    </row>
    <row r="213" ht="12.75">
      <c r="I213" s="4"/>
    </row>
    <row r="214" ht="12.75">
      <c r="I214" s="4"/>
    </row>
  </sheetData>
  <sheetProtection/>
  <mergeCells count="5">
    <mergeCell ref="B11:H11"/>
    <mergeCell ref="A6:I6"/>
    <mergeCell ref="A7:I7"/>
    <mergeCell ref="A8:I8"/>
    <mergeCell ref="A9:I9"/>
  </mergeCells>
  <printOptions/>
  <pageMargins left="0.4330708661417323" right="0.15748031496062992" top="0.3937007874015748" bottom="0.1968503937007874" header="0.5118110236220472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9"/>
  <sheetViews>
    <sheetView workbookViewId="0" topLeftCell="A31">
      <selection activeCell="A60" sqref="A60"/>
    </sheetView>
  </sheetViews>
  <sheetFormatPr defaultColWidth="9.140625" defaultRowHeight="12.75"/>
  <cols>
    <col min="1" max="1" width="3.57421875" style="134" customWidth="1"/>
    <col min="2" max="2" width="4.421875" style="297" customWidth="1"/>
    <col min="3" max="3" width="6.57421875" style="297" customWidth="1"/>
    <col min="4" max="4" width="3.57421875" style="297" customWidth="1"/>
    <col min="5" max="5" width="93.28125" style="134" customWidth="1"/>
    <col min="6" max="6" width="16.140625" style="137" customWidth="1"/>
    <col min="7" max="16384" width="10.8515625" style="137" customWidth="1"/>
  </cols>
  <sheetData>
    <row r="1" spans="2:5" ht="12.75">
      <c r="B1" s="135"/>
      <c r="C1" s="135"/>
      <c r="D1" s="135"/>
      <c r="E1" s="136"/>
    </row>
    <row r="2" spans="2:5" ht="15" customHeight="1">
      <c r="B2" s="135"/>
      <c r="C2" s="135"/>
      <c r="D2" s="135"/>
      <c r="E2" s="138"/>
    </row>
    <row r="3" spans="2:5" ht="14.25" customHeight="1">
      <c r="B3" s="135"/>
      <c r="C3" s="135"/>
      <c r="D3" s="135"/>
      <c r="E3" s="139"/>
    </row>
    <row r="4" spans="2:5" ht="14.25" customHeight="1">
      <c r="B4" s="135"/>
      <c r="C4" s="135"/>
      <c r="D4" s="135"/>
      <c r="E4" s="139"/>
    </row>
    <row r="5" spans="2:5" ht="14.25" customHeight="1">
      <c r="B5" s="135"/>
      <c r="C5" s="135"/>
      <c r="D5" s="135"/>
      <c r="E5" s="136"/>
    </row>
    <row r="6" spans="2:5" ht="14.25" customHeight="1">
      <c r="B6" s="135"/>
      <c r="C6" s="135"/>
      <c r="D6" s="135"/>
      <c r="E6" s="136"/>
    </row>
    <row r="7" spans="1:6" ht="14.25" customHeight="1">
      <c r="A7" s="140" t="s">
        <v>665</v>
      </c>
      <c r="B7" s="140"/>
      <c r="C7" s="140"/>
      <c r="D7" s="140"/>
      <c r="E7" s="140"/>
      <c r="F7" s="140"/>
    </row>
    <row r="8" spans="1:6" ht="14.25" customHeight="1">
      <c r="A8" s="141" t="s">
        <v>675</v>
      </c>
      <c r="B8" s="141"/>
      <c r="C8" s="141"/>
      <c r="D8" s="141"/>
      <c r="E8" s="141"/>
      <c r="F8" s="141"/>
    </row>
    <row r="9" spans="1:6" ht="16.5" customHeight="1">
      <c r="A9" s="141" t="s">
        <v>676</v>
      </c>
      <c r="B9" s="141"/>
      <c r="C9" s="141"/>
      <c r="D9" s="141"/>
      <c r="E9" s="141"/>
      <c r="F9" s="141"/>
    </row>
    <row r="10" spans="2:6" ht="12.75">
      <c r="B10" s="135"/>
      <c r="C10" s="135"/>
      <c r="D10" s="135"/>
      <c r="E10" s="142"/>
      <c r="F10" s="143" t="s">
        <v>515</v>
      </c>
    </row>
    <row r="11" spans="1:6" s="147" customFormat="1" ht="31.5" customHeight="1">
      <c r="A11" s="144" t="s">
        <v>677</v>
      </c>
      <c r="B11" s="144" t="s">
        <v>678</v>
      </c>
      <c r="C11" s="144" t="s">
        <v>679</v>
      </c>
      <c r="D11" s="144" t="s">
        <v>680</v>
      </c>
      <c r="E11" s="145" t="s">
        <v>681</v>
      </c>
      <c r="F11" s="146" t="s">
        <v>682</v>
      </c>
    </row>
    <row r="12" spans="1:6" s="147" customFormat="1" ht="10.5">
      <c r="A12" s="148"/>
      <c r="B12" s="148"/>
      <c r="C12" s="148"/>
      <c r="D12" s="148"/>
      <c r="E12" s="149"/>
      <c r="F12" s="150"/>
    </row>
    <row r="13" spans="1:6" s="147" customFormat="1" ht="10.5">
      <c r="A13" s="148"/>
      <c r="B13" s="148"/>
      <c r="C13" s="148"/>
      <c r="D13" s="148"/>
      <c r="E13" s="149"/>
      <c r="F13" s="150"/>
    </row>
    <row r="14" spans="1:6" s="147" customFormat="1" ht="10.5">
      <c r="A14" s="148"/>
      <c r="B14" s="148"/>
      <c r="C14" s="148"/>
      <c r="D14" s="148"/>
      <c r="E14" s="149"/>
      <c r="F14" s="150"/>
    </row>
    <row r="15" spans="1:6" s="147" customFormat="1" ht="31.5" customHeight="1">
      <c r="A15" s="151" t="s">
        <v>683</v>
      </c>
      <c r="B15" s="151"/>
      <c r="C15" s="151"/>
      <c r="D15" s="151"/>
      <c r="E15" s="151"/>
      <c r="F15" s="152">
        <v>43363</v>
      </c>
    </row>
    <row r="16" spans="1:6" s="157" customFormat="1" ht="10.5">
      <c r="A16" s="153" t="s">
        <v>487</v>
      </c>
      <c r="B16" s="154" t="s">
        <v>436</v>
      </c>
      <c r="C16" s="154"/>
      <c r="D16" s="154"/>
      <c r="E16" s="155" t="s">
        <v>684</v>
      </c>
      <c r="F16" s="156">
        <v>544.1</v>
      </c>
    </row>
    <row r="17" spans="1:6" s="157" customFormat="1" ht="10.5">
      <c r="A17" s="158" t="s">
        <v>487</v>
      </c>
      <c r="B17" s="158" t="s">
        <v>685</v>
      </c>
      <c r="C17" s="159"/>
      <c r="D17" s="159"/>
      <c r="E17" s="160" t="s">
        <v>686</v>
      </c>
      <c r="F17" s="161">
        <v>544.1</v>
      </c>
    </row>
    <row r="18" spans="1:6" s="147" customFormat="1" ht="11.25">
      <c r="A18" s="162" t="s">
        <v>487</v>
      </c>
      <c r="B18" s="162" t="s">
        <v>685</v>
      </c>
      <c r="C18" s="163" t="s">
        <v>687</v>
      </c>
      <c r="D18" s="162"/>
      <c r="E18" s="164" t="s">
        <v>688</v>
      </c>
      <c r="F18" s="165">
        <v>544.1</v>
      </c>
    </row>
    <row r="19" spans="1:6" s="147" customFormat="1" ht="11.25">
      <c r="A19" s="166" t="s">
        <v>487</v>
      </c>
      <c r="B19" s="166" t="s">
        <v>685</v>
      </c>
      <c r="C19" s="167" t="s">
        <v>689</v>
      </c>
      <c r="D19" s="166"/>
      <c r="E19" s="168" t="s">
        <v>690</v>
      </c>
      <c r="F19" s="169">
        <v>544.1</v>
      </c>
    </row>
    <row r="20" spans="1:6" s="147" customFormat="1" ht="11.25">
      <c r="A20" s="170" t="s">
        <v>487</v>
      </c>
      <c r="B20" s="170" t="s">
        <v>685</v>
      </c>
      <c r="C20" s="171" t="s">
        <v>689</v>
      </c>
      <c r="D20" s="171" t="s">
        <v>691</v>
      </c>
      <c r="E20" s="172" t="s">
        <v>692</v>
      </c>
      <c r="F20" s="173">
        <v>544.1</v>
      </c>
    </row>
    <row r="21" spans="1:6" s="157" customFormat="1" ht="10.5">
      <c r="A21" s="153" t="s">
        <v>487</v>
      </c>
      <c r="B21" s="153" t="s">
        <v>693</v>
      </c>
      <c r="C21" s="154"/>
      <c r="D21" s="154"/>
      <c r="E21" s="155" t="s">
        <v>694</v>
      </c>
      <c r="F21" s="156">
        <v>2571.5</v>
      </c>
    </row>
    <row r="22" spans="1:6" s="157" customFormat="1" ht="10.5">
      <c r="A22" s="158" t="s">
        <v>487</v>
      </c>
      <c r="B22" s="158" t="s">
        <v>695</v>
      </c>
      <c r="C22" s="158"/>
      <c r="D22" s="158"/>
      <c r="E22" s="174" t="s">
        <v>696</v>
      </c>
      <c r="F22" s="161">
        <v>2571.5</v>
      </c>
    </row>
    <row r="23" spans="1:6" s="147" customFormat="1" ht="11.25">
      <c r="A23" s="162" t="s">
        <v>487</v>
      </c>
      <c r="B23" s="163" t="s">
        <v>695</v>
      </c>
      <c r="C23" s="163" t="s">
        <v>697</v>
      </c>
      <c r="D23" s="163"/>
      <c r="E23" s="164" t="s">
        <v>698</v>
      </c>
      <c r="F23" s="165">
        <v>2571.5</v>
      </c>
    </row>
    <row r="24" spans="1:6" s="147" customFormat="1" ht="11.25">
      <c r="A24" s="166" t="s">
        <v>487</v>
      </c>
      <c r="B24" s="167" t="s">
        <v>695</v>
      </c>
      <c r="C24" s="167" t="s">
        <v>699</v>
      </c>
      <c r="D24" s="167"/>
      <c r="E24" s="168" t="s">
        <v>700</v>
      </c>
      <c r="F24" s="169">
        <v>2571.5</v>
      </c>
    </row>
    <row r="25" spans="1:6" s="147" customFormat="1" ht="11.25">
      <c r="A25" s="170" t="s">
        <v>487</v>
      </c>
      <c r="B25" s="171" t="s">
        <v>695</v>
      </c>
      <c r="C25" s="171" t="s">
        <v>699</v>
      </c>
      <c r="D25" s="171" t="s">
        <v>701</v>
      </c>
      <c r="E25" s="172" t="s">
        <v>702</v>
      </c>
      <c r="F25" s="173">
        <v>2571.5</v>
      </c>
    </row>
    <row r="26" spans="1:6" s="157" customFormat="1" ht="10.5">
      <c r="A26" s="153" t="s">
        <v>487</v>
      </c>
      <c r="B26" s="153" t="s">
        <v>470</v>
      </c>
      <c r="C26" s="154"/>
      <c r="D26" s="154"/>
      <c r="E26" s="155" t="s">
        <v>703</v>
      </c>
      <c r="F26" s="156">
        <v>498.9</v>
      </c>
    </row>
    <row r="27" spans="1:6" s="157" customFormat="1" ht="10.5">
      <c r="A27" s="158" t="s">
        <v>487</v>
      </c>
      <c r="B27" s="158" t="s">
        <v>704</v>
      </c>
      <c r="C27" s="159"/>
      <c r="D27" s="159"/>
      <c r="E27" s="174" t="s">
        <v>705</v>
      </c>
      <c r="F27" s="161">
        <v>498.9</v>
      </c>
    </row>
    <row r="28" spans="1:6" s="147" customFormat="1" ht="11.25">
      <c r="A28" s="162" t="s">
        <v>487</v>
      </c>
      <c r="B28" s="163" t="s">
        <v>704</v>
      </c>
      <c r="C28" s="163" t="s">
        <v>706</v>
      </c>
      <c r="D28" s="163"/>
      <c r="E28" s="164" t="s">
        <v>707</v>
      </c>
      <c r="F28" s="165">
        <v>498.9</v>
      </c>
    </row>
    <row r="29" spans="1:6" s="147" customFormat="1" ht="22.5">
      <c r="A29" s="166" t="s">
        <v>487</v>
      </c>
      <c r="B29" s="167" t="s">
        <v>704</v>
      </c>
      <c r="C29" s="167" t="s">
        <v>708</v>
      </c>
      <c r="D29" s="167"/>
      <c r="E29" s="168" t="s">
        <v>709</v>
      </c>
      <c r="F29" s="169">
        <v>498.9</v>
      </c>
    </row>
    <row r="30" spans="1:6" s="147" customFormat="1" ht="11.25">
      <c r="A30" s="170" t="s">
        <v>487</v>
      </c>
      <c r="B30" s="171" t="s">
        <v>704</v>
      </c>
      <c r="C30" s="171" t="s">
        <v>708</v>
      </c>
      <c r="D30" s="171" t="s">
        <v>710</v>
      </c>
      <c r="E30" s="172" t="s">
        <v>711</v>
      </c>
      <c r="F30" s="173">
        <v>498.9</v>
      </c>
    </row>
    <row r="31" spans="1:6" s="157" customFormat="1" ht="15">
      <c r="A31" s="175" t="s">
        <v>530</v>
      </c>
      <c r="B31" s="175"/>
      <c r="C31" s="175"/>
      <c r="D31" s="175"/>
      <c r="E31" s="175"/>
      <c r="F31" s="176">
        <v>27462.7</v>
      </c>
    </row>
    <row r="32" spans="1:6" s="157" customFormat="1" ht="10.5">
      <c r="A32" s="177" t="s">
        <v>487</v>
      </c>
      <c r="B32" s="177" t="s">
        <v>436</v>
      </c>
      <c r="C32" s="177"/>
      <c r="D32" s="177"/>
      <c r="E32" s="155" t="s">
        <v>684</v>
      </c>
      <c r="F32" s="156">
        <v>27462.7</v>
      </c>
    </row>
    <row r="33" spans="1:6" s="157" customFormat="1" ht="21">
      <c r="A33" s="159" t="s">
        <v>487</v>
      </c>
      <c r="B33" s="159" t="s">
        <v>712</v>
      </c>
      <c r="C33" s="159"/>
      <c r="D33" s="159"/>
      <c r="E33" s="174" t="s">
        <v>713</v>
      </c>
      <c r="F33" s="161">
        <v>26352.3</v>
      </c>
    </row>
    <row r="34" spans="1:6" s="147" customFormat="1" ht="22.5">
      <c r="A34" s="163" t="s">
        <v>487</v>
      </c>
      <c r="B34" s="163" t="s">
        <v>712</v>
      </c>
      <c r="C34" s="163" t="s">
        <v>714</v>
      </c>
      <c r="D34" s="163"/>
      <c r="E34" s="164" t="s">
        <v>715</v>
      </c>
      <c r="F34" s="165">
        <v>26352.3</v>
      </c>
    </row>
    <row r="35" spans="1:6" s="147" customFormat="1" ht="11.25">
      <c r="A35" s="167" t="s">
        <v>487</v>
      </c>
      <c r="B35" s="167" t="s">
        <v>712</v>
      </c>
      <c r="C35" s="167" t="s">
        <v>716</v>
      </c>
      <c r="D35" s="167"/>
      <c r="E35" s="178" t="s">
        <v>717</v>
      </c>
      <c r="F35" s="169">
        <v>26352.3</v>
      </c>
    </row>
    <row r="36" spans="1:6" s="147" customFormat="1" ht="11.25">
      <c r="A36" s="171" t="s">
        <v>487</v>
      </c>
      <c r="B36" s="170" t="s">
        <v>712</v>
      </c>
      <c r="C36" s="170" t="s">
        <v>716</v>
      </c>
      <c r="D36" s="170" t="s">
        <v>691</v>
      </c>
      <c r="E36" s="179" t="s">
        <v>692</v>
      </c>
      <c r="F36" s="180">
        <v>26352.3</v>
      </c>
    </row>
    <row r="37" spans="1:6" s="182" customFormat="1" ht="10.5">
      <c r="A37" s="159" t="s">
        <v>487</v>
      </c>
      <c r="B37" s="158" t="s">
        <v>685</v>
      </c>
      <c r="C37" s="158"/>
      <c r="D37" s="158"/>
      <c r="E37" s="181" t="s">
        <v>686</v>
      </c>
      <c r="F37" s="161">
        <v>1110.4</v>
      </c>
    </row>
    <row r="38" spans="1:6" s="147" customFormat="1" ht="11.25">
      <c r="A38" s="163" t="s">
        <v>487</v>
      </c>
      <c r="B38" s="162" t="s">
        <v>685</v>
      </c>
      <c r="C38" s="162" t="s">
        <v>706</v>
      </c>
      <c r="D38" s="162"/>
      <c r="E38" s="183" t="s">
        <v>707</v>
      </c>
      <c r="F38" s="165">
        <v>1110.4</v>
      </c>
    </row>
    <row r="39" spans="1:6" s="147" customFormat="1" ht="33.75">
      <c r="A39" s="167" t="s">
        <v>487</v>
      </c>
      <c r="B39" s="166" t="s">
        <v>685</v>
      </c>
      <c r="C39" s="166" t="s">
        <v>718</v>
      </c>
      <c r="D39" s="166"/>
      <c r="E39" s="184" t="s">
        <v>719</v>
      </c>
      <c r="F39" s="169">
        <v>1110.4</v>
      </c>
    </row>
    <row r="40" spans="1:6" s="147" customFormat="1" ht="11.25">
      <c r="A40" s="171" t="s">
        <v>487</v>
      </c>
      <c r="B40" s="170" t="s">
        <v>685</v>
      </c>
      <c r="C40" s="170" t="s">
        <v>718</v>
      </c>
      <c r="D40" s="170" t="s">
        <v>691</v>
      </c>
      <c r="E40" s="179" t="s">
        <v>692</v>
      </c>
      <c r="F40" s="180">
        <v>1110.4</v>
      </c>
    </row>
    <row r="41" spans="1:6" s="157" customFormat="1" ht="15">
      <c r="A41" s="175" t="s">
        <v>720</v>
      </c>
      <c r="B41" s="175"/>
      <c r="C41" s="175"/>
      <c r="D41" s="175"/>
      <c r="E41" s="175"/>
      <c r="F41" s="176">
        <v>12285.8</v>
      </c>
    </row>
    <row r="42" spans="1:6" s="157" customFormat="1" ht="10.5">
      <c r="A42" s="177" t="s">
        <v>487</v>
      </c>
      <c r="B42" s="185" t="s">
        <v>436</v>
      </c>
      <c r="C42" s="185"/>
      <c r="D42" s="185"/>
      <c r="E42" s="186" t="s">
        <v>684</v>
      </c>
      <c r="F42" s="156">
        <v>12285.8</v>
      </c>
    </row>
    <row r="43" spans="1:6" s="157" customFormat="1" ht="21">
      <c r="A43" s="158" t="s">
        <v>487</v>
      </c>
      <c r="B43" s="158" t="s">
        <v>721</v>
      </c>
      <c r="C43" s="158"/>
      <c r="D43" s="158"/>
      <c r="E43" s="160" t="s">
        <v>722</v>
      </c>
      <c r="F43" s="161">
        <v>10252.9</v>
      </c>
    </row>
    <row r="44" spans="1:6" s="147" customFormat="1" ht="22.5">
      <c r="A44" s="162" t="s">
        <v>487</v>
      </c>
      <c r="B44" s="162" t="s">
        <v>721</v>
      </c>
      <c r="C44" s="162" t="s">
        <v>714</v>
      </c>
      <c r="D44" s="162"/>
      <c r="E44" s="187" t="s">
        <v>715</v>
      </c>
      <c r="F44" s="188">
        <v>10252.9</v>
      </c>
    </row>
    <row r="45" spans="1:6" s="147" customFormat="1" ht="11.25">
      <c r="A45" s="166" t="s">
        <v>487</v>
      </c>
      <c r="B45" s="166" t="s">
        <v>721</v>
      </c>
      <c r="C45" s="166" t="s">
        <v>716</v>
      </c>
      <c r="D45" s="166"/>
      <c r="E45" s="189" t="s">
        <v>717</v>
      </c>
      <c r="F45" s="169">
        <v>7630.9</v>
      </c>
    </row>
    <row r="46" spans="1:6" s="147" customFormat="1" ht="11.25">
      <c r="A46" s="190" t="s">
        <v>487</v>
      </c>
      <c r="B46" s="190" t="s">
        <v>721</v>
      </c>
      <c r="C46" s="190" t="s">
        <v>716</v>
      </c>
      <c r="D46" s="190" t="s">
        <v>691</v>
      </c>
      <c r="E46" s="191" t="s">
        <v>692</v>
      </c>
      <c r="F46" s="173">
        <v>7630.9</v>
      </c>
    </row>
    <row r="47" spans="1:6" s="147" customFormat="1" ht="11.25">
      <c r="A47" s="166" t="s">
        <v>487</v>
      </c>
      <c r="B47" s="166" t="s">
        <v>721</v>
      </c>
      <c r="C47" s="166" t="s">
        <v>723</v>
      </c>
      <c r="D47" s="166"/>
      <c r="E47" s="189" t="s">
        <v>724</v>
      </c>
      <c r="F47" s="169">
        <v>1519.7</v>
      </c>
    </row>
    <row r="48" spans="1:6" s="147" customFormat="1" ht="11.25">
      <c r="A48" s="190" t="s">
        <v>487</v>
      </c>
      <c r="B48" s="190" t="s">
        <v>721</v>
      </c>
      <c r="C48" s="190" t="s">
        <v>723</v>
      </c>
      <c r="D48" s="190" t="s">
        <v>691</v>
      </c>
      <c r="E48" s="191" t="s">
        <v>692</v>
      </c>
      <c r="F48" s="173">
        <v>1519.7</v>
      </c>
    </row>
    <row r="49" spans="1:6" s="147" customFormat="1" ht="11.25">
      <c r="A49" s="166" t="s">
        <v>487</v>
      </c>
      <c r="B49" s="166" t="s">
        <v>721</v>
      </c>
      <c r="C49" s="166" t="s">
        <v>725</v>
      </c>
      <c r="D49" s="166"/>
      <c r="E49" s="189" t="s">
        <v>726</v>
      </c>
      <c r="F49" s="169">
        <v>1102.3</v>
      </c>
    </row>
    <row r="50" spans="1:6" s="147" customFormat="1" ht="11.25">
      <c r="A50" s="190" t="s">
        <v>487</v>
      </c>
      <c r="B50" s="190" t="s">
        <v>721</v>
      </c>
      <c r="C50" s="190" t="s">
        <v>725</v>
      </c>
      <c r="D50" s="190" t="s">
        <v>691</v>
      </c>
      <c r="E50" s="191" t="s">
        <v>692</v>
      </c>
      <c r="F50" s="173">
        <v>1102.3</v>
      </c>
    </row>
    <row r="51" spans="1:6" s="147" customFormat="1" ht="21">
      <c r="A51" s="158" t="s">
        <v>487</v>
      </c>
      <c r="B51" s="158" t="s">
        <v>712</v>
      </c>
      <c r="C51" s="158"/>
      <c r="D51" s="158"/>
      <c r="E51" s="160" t="s">
        <v>713</v>
      </c>
      <c r="F51" s="161">
        <v>1771.5</v>
      </c>
    </row>
    <row r="52" spans="1:6" s="147" customFormat="1" ht="22.5">
      <c r="A52" s="162" t="s">
        <v>487</v>
      </c>
      <c r="B52" s="162" t="s">
        <v>712</v>
      </c>
      <c r="C52" s="162" t="s">
        <v>714</v>
      </c>
      <c r="D52" s="162"/>
      <c r="E52" s="187" t="s">
        <v>715</v>
      </c>
      <c r="F52" s="165">
        <v>1771.5</v>
      </c>
    </row>
    <row r="53" spans="1:6" s="147" customFormat="1" ht="11.25">
      <c r="A53" s="166" t="s">
        <v>487</v>
      </c>
      <c r="B53" s="166" t="s">
        <v>712</v>
      </c>
      <c r="C53" s="166" t="s">
        <v>716</v>
      </c>
      <c r="D53" s="166"/>
      <c r="E53" s="189" t="s">
        <v>717</v>
      </c>
      <c r="F53" s="169">
        <v>1771.5</v>
      </c>
    </row>
    <row r="54" spans="1:6" s="147" customFormat="1" ht="11.25">
      <c r="A54" s="190" t="s">
        <v>487</v>
      </c>
      <c r="B54" s="190" t="s">
        <v>712</v>
      </c>
      <c r="C54" s="190" t="s">
        <v>716</v>
      </c>
      <c r="D54" s="190" t="s">
        <v>691</v>
      </c>
      <c r="E54" s="191" t="s">
        <v>692</v>
      </c>
      <c r="F54" s="173">
        <v>1771.5</v>
      </c>
    </row>
    <row r="55" spans="1:6" s="182" customFormat="1" ht="10.5">
      <c r="A55" s="159" t="s">
        <v>487</v>
      </c>
      <c r="B55" s="158" t="s">
        <v>685</v>
      </c>
      <c r="C55" s="158"/>
      <c r="D55" s="158"/>
      <c r="E55" s="160" t="s">
        <v>686</v>
      </c>
      <c r="F55" s="161">
        <v>261.4</v>
      </c>
    </row>
    <row r="56" spans="1:6" s="182" customFormat="1" ht="11.25">
      <c r="A56" s="163" t="s">
        <v>487</v>
      </c>
      <c r="B56" s="162" t="s">
        <v>685</v>
      </c>
      <c r="C56" s="162" t="s">
        <v>706</v>
      </c>
      <c r="D56" s="162"/>
      <c r="E56" s="192" t="s">
        <v>707</v>
      </c>
      <c r="F56" s="165">
        <v>261.4</v>
      </c>
    </row>
    <row r="57" spans="1:6" s="147" customFormat="1" ht="33.75">
      <c r="A57" s="167" t="s">
        <v>487</v>
      </c>
      <c r="B57" s="166" t="s">
        <v>685</v>
      </c>
      <c r="C57" s="166" t="s">
        <v>718</v>
      </c>
      <c r="D57" s="166"/>
      <c r="E57" s="184" t="s">
        <v>719</v>
      </c>
      <c r="F57" s="169">
        <v>261.4</v>
      </c>
    </row>
    <row r="58" spans="1:6" s="147" customFormat="1" ht="11.25">
      <c r="A58" s="171" t="s">
        <v>487</v>
      </c>
      <c r="B58" s="170" t="s">
        <v>685</v>
      </c>
      <c r="C58" s="170" t="s">
        <v>718</v>
      </c>
      <c r="D58" s="170" t="s">
        <v>691</v>
      </c>
      <c r="E58" s="193" t="s">
        <v>692</v>
      </c>
      <c r="F58" s="180">
        <v>261.4</v>
      </c>
    </row>
    <row r="59" spans="1:6" s="147" customFormat="1" ht="33.75" customHeight="1">
      <c r="A59" s="151" t="s">
        <v>727</v>
      </c>
      <c r="B59" s="151"/>
      <c r="C59" s="151"/>
      <c r="D59" s="151"/>
      <c r="E59" s="151"/>
      <c r="F59" s="152">
        <v>31701.9</v>
      </c>
    </row>
    <row r="60" spans="1:6" s="147" customFormat="1" ht="10.5">
      <c r="A60" s="177">
        <v>162</v>
      </c>
      <c r="B60" s="185" t="s">
        <v>436</v>
      </c>
      <c r="C60" s="185"/>
      <c r="D60" s="185"/>
      <c r="E60" s="186" t="s">
        <v>684</v>
      </c>
      <c r="F60" s="156">
        <v>24356.3</v>
      </c>
    </row>
    <row r="61" spans="1:6" s="182" customFormat="1" ht="10.5">
      <c r="A61" s="159">
        <v>162</v>
      </c>
      <c r="B61" s="158" t="s">
        <v>685</v>
      </c>
      <c r="C61" s="158"/>
      <c r="D61" s="158"/>
      <c r="E61" s="160" t="s">
        <v>686</v>
      </c>
      <c r="F61" s="161">
        <v>24356.3</v>
      </c>
    </row>
    <row r="62" spans="1:6" s="147" customFormat="1" ht="22.5">
      <c r="A62" s="163">
        <v>162</v>
      </c>
      <c r="B62" s="162" t="s">
        <v>685</v>
      </c>
      <c r="C62" s="162" t="s">
        <v>714</v>
      </c>
      <c r="D62" s="162"/>
      <c r="E62" s="187" t="s">
        <v>715</v>
      </c>
      <c r="F62" s="165">
        <v>11063.3</v>
      </c>
    </row>
    <row r="63" spans="1:6" s="147" customFormat="1" ht="11.25">
      <c r="A63" s="167">
        <v>162</v>
      </c>
      <c r="B63" s="166" t="s">
        <v>685</v>
      </c>
      <c r="C63" s="166" t="s">
        <v>716</v>
      </c>
      <c r="D63" s="166"/>
      <c r="E63" s="184" t="s">
        <v>717</v>
      </c>
      <c r="F63" s="169">
        <v>11063.3</v>
      </c>
    </row>
    <row r="64" spans="1:6" s="147" customFormat="1" ht="11.25">
      <c r="A64" s="194">
        <v>162</v>
      </c>
      <c r="B64" s="195" t="s">
        <v>685</v>
      </c>
      <c r="C64" s="195" t="s">
        <v>716</v>
      </c>
      <c r="D64" s="195" t="s">
        <v>691</v>
      </c>
      <c r="E64" s="196" t="s">
        <v>692</v>
      </c>
      <c r="F64" s="197">
        <v>11063.3</v>
      </c>
    </row>
    <row r="65" spans="1:6" s="147" customFormat="1" ht="11.25">
      <c r="A65" s="163">
        <v>162</v>
      </c>
      <c r="B65" s="162" t="s">
        <v>685</v>
      </c>
      <c r="C65" s="162" t="s">
        <v>687</v>
      </c>
      <c r="D65" s="163"/>
      <c r="E65" s="187" t="s">
        <v>688</v>
      </c>
      <c r="F65" s="165">
        <v>6425</v>
      </c>
    </row>
    <row r="66" spans="1:6" s="147" customFormat="1" ht="11.25">
      <c r="A66" s="167">
        <v>162</v>
      </c>
      <c r="B66" s="166" t="s">
        <v>685</v>
      </c>
      <c r="C66" s="166" t="s">
        <v>689</v>
      </c>
      <c r="D66" s="167"/>
      <c r="E66" s="184" t="s">
        <v>690</v>
      </c>
      <c r="F66" s="169">
        <v>6425</v>
      </c>
    </row>
    <row r="67" spans="1:6" s="147" customFormat="1" ht="11.25">
      <c r="A67" s="171">
        <v>162</v>
      </c>
      <c r="B67" s="190" t="s">
        <v>685</v>
      </c>
      <c r="C67" s="190" t="s">
        <v>689</v>
      </c>
      <c r="D67" s="190" t="s">
        <v>691</v>
      </c>
      <c r="E67" s="198" t="s">
        <v>692</v>
      </c>
      <c r="F67" s="180">
        <v>6425</v>
      </c>
    </row>
    <row r="68" spans="1:6" s="147" customFormat="1" ht="11.25">
      <c r="A68" s="163">
        <v>162</v>
      </c>
      <c r="B68" s="162" t="s">
        <v>685</v>
      </c>
      <c r="C68" s="162" t="s">
        <v>706</v>
      </c>
      <c r="D68" s="163"/>
      <c r="E68" s="187" t="s">
        <v>707</v>
      </c>
      <c r="F68" s="165">
        <v>6868</v>
      </c>
    </row>
    <row r="69" spans="1:6" s="147" customFormat="1" ht="22.5">
      <c r="A69" s="167">
        <v>162</v>
      </c>
      <c r="B69" s="166" t="s">
        <v>685</v>
      </c>
      <c r="C69" s="166" t="s">
        <v>728</v>
      </c>
      <c r="D69" s="167"/>
      <c r="E69" s="184" t="s">
        <v>729</v>
      </c>
      <c r="F69" s="169">
        <v>6868</v>
      </c>
    </row>
    <row r="70" spans="1:6" s="147" customFormat="1" ht="11.25">
      <c r="A70" s="171">
        <v>162</v>
      </c>
      <c r="B70" s="190" t="s">
        <v>685</v>
      </c>
      <c r="C70" s="190" t="s">
        <v>728</v>
      </c>
      <c r="D70" s="190" t="s">
        <v>691</v>
      </c>
      <c r="E70" s="198" t="s">
        <v>692</v>
      </c>
      <c r="F70" s="180">
        <v>3391.1</v>
      </c>
    </row>
    <row r="71" spans="1:6" s="147" customFormat="1" ht="11.25">
      <c r="A71" s="171">
        <v>163</v>
      </c>
      <c r="B71" s="190" t="s">
        <v>685</v>
      </c>
      <c r="C71" s="190" t="s">
        <v>728</v>
      </c>
      <c r="D71" s="190" t="s">
        <v>730</v>
      </c>
      <c r="E71" s="198" t="s">
        <v>731</v>
      </c>
      <c r="F71" s="180">
        <v>3476.9</v>
      </c>
    </row>
    <row r="72" spans="1:6" s="147" customFormat="1" ht="10.5">
      <c r="A72" s="199">
        <v>162</v>
      </c>
      <c r="B72" s="200" t="s">
        <v>401</v>
      </c>
      <c r="C72" s="199"/>
      <c r="D72" s="199"/>
      <c r="E72" s="201" t="s">
        <v>732</v>
      </c>
      <c r="F72" s="156">
        <v>2584.8</v>
      </c>
    </row>
    <row r="73" spans="1:6" s="182" customFormat="1" ht="10.5">
      <c r="A73" s="202">
        <v>162</v>
      </c>
      <c r="B73" s="203" t="s">
        <v>733</v>
      </c>
      <c r="C73" s="202"/>
      <c r="D73" s="202"/>
      <c r="E73" s="160" t="s">
        <v>734</v>
      </c>
      <c r="F73" s="161">
        <v>2584.8</v>
      </c>
    </row>
    <row r="74" spans="1:6" s="147" customFormat="1" ht="11.25">
      <c r="A74" s="163">
        <v>162</v>
      </c>
      <c r="B74" s="162" t="s">
        <v>733</v>
      </c>
      <c r="C74" s="162" t="s">
        <v>735</v>
      </c>
      <c r="D74" s="162"/>
      <c r="E74" s="192" t="s">
        <v>736</v>
      </c>
      <c r="F74" s="165">
        <v>974.5</v>
      </c>
    </row>
    <row r="75" spans="1:6" s="147" customFormat="1" ht="22.5">
      <c r="A75" s="167">
        <v>162</v>
      </c>
      <c r="B75" s="166" t="s">
        <v>733</v>
      </c>
      <c r="C75" s="166" t="s">
        <v>737</v>
      </c>
      <c r="D75" s="166"/>
      <c r="E75" s="184" t="s">
        <v>738</v>
      </c>
      <c r="F75" s="169">
        <v>974.5</v>
      </c>
    </row>
    <row r="76" spans="1:6" s="147" customFormat="1" ht="42" customHeight="1">
      <c r="A76" s="171">
        <v>162</v>
      </c>
      <c r="B76" s="170" t="s">
        <v>733</v>
      </c>
      <c r="C76" s="170" t="s">
        <v>737</v>
      </c>
      <c r="D76" s="170" t="s">
        <v>739</v>
      </c>
      <c r="E76" s="204" t="s">
        <v>740</v>
      </c>
      <c r="F76" s="180">
        <v>974.5</v>
      </c>
    </row>
    <row r="77" spans="1:6" s="147" customFormat="1" ht="11.25">
      <c r="A77" s="163">
        <v>162</v>
      </c>
      <c r="B77" s="162" t="s">
        <v>733</v>
      </c>
      <c r="C77" s="162" t="s">
        <v>706</v>
      </c>
      <c r="D77" s="163"/>
      <c r="E77" s="187" t="s">
        <v>707</v>
      </c>
      <c r="F77" s="165">
        <v>1610.3</v>
      </c>
    </row>
    <row r="78" spans="1:6" s="147" customFormat="1" ht="22.5">
      <c r="A78" s="167">
        <v>162</v>
      </c>
      <c r="B78" s="166" t="s">
        <v>733</v>
      </c>
      <c r="C78" s="166" t="s">
        <v>741</v>
      </c>
      <c r="D78" s="166"/>
      <c r="E78" s="184" t="s">
        <v>742</v>
      </c>
      <c r="F78" s="169">
        <v>707.5</v>
      </c>
    </row>
    <row r="79" spans="1:6" s="147" customFormat="1" ht="11.25">
      <c r="A79" s="171">
        <v>162</v>
      </c>
      <c r="B79" s="170" t="s">
        <v>733</v>
      </c>
      <c r="C79" s="170" t="s">
        <v>741</v>
      </c>
      <c r="D79" s="170" t="s">
        <v>691</v>
      </c>
      <c r="E79" s="193" t="s">
        <v>692</v>
      </c>
      <c r="F79" s="180">
        <v>707.5</v>
      </c>
    </row>
    <row r="80" spans="1:6" s="147" customFormat="1" ht="22.5">
      <c r="A80" s="166">
        <v>162</v>
      </c>
      <c r="B80" s="166" t="s">
        <v>733</v>
      </c>
      <c r="C80" s="166" t="s">
        <v>743</v>
      </c>
      <c r="D80" s="166"/>
      <c r="E80" s="184" t="s">
        <v>744</v>
      </c>
      <c r="F80" s="169">
        <v>902.8</v>
      </c>
    </row>
    <row r="81" spans="1:6" s="147" customFormat="1" ht="11.25">
      <c r="A81" s="170">
        <v>162</v>
      </c>
      <c r="B81" s="170" t="s">
        <v>733</v>
      </c>
      <c r="C81" s="170" t="s">
        <v>743</v>
      </c>
      <c r="D81" s="170" t="s">
        <v>691</v>
      </c>
      <c r="E81" s="193" t="s">
        <v>692</v>
      </c>
      <c r="F81" s="180">
        <v>902.8</v>
      </c>
    </row>
    <row r="82" spans="1:6" s="147" customFormat="1" ht="10.5">
      <c r="A82" s="200">
        <v>162</v>
      </c>
      <c r="B82" s="200" t="s">
        <v>693</v>
      </c>
      <c r="C82" s="200"/>
      <c r="D82" s="200"/>
      <c r="E82" s="205" t="s">
        <v>694</v>
      </c>
      <c r="F82" s="156">
        <v>4760.8</v>
      </c>
    </row>
    <row r="83" spans="1:6" s="147" customFormat="1" ht="10.5">
      <c r="A83" s="158" t="s">
        <v>476</v>
      </c>
      <c r="B83" s="203" t="s">
        <v>745</v>
      </c>
      <c r="C83" s="202"/>
      <c r="D83" s="202"/>
      <c r="E83" s="206" t="s">
        <v>746</v>
      </c>
      <c r="F83" s="161">
        <v>4465</v>
      </c>
    </row>
    <row r="84" spans="1:6" s="147" customFormat="1" ht="11.25">
      <c r="A84" s="207">
        <v>162</v>
      </c>
      <c r="B84" s="207" t="s">
        <v>745</v>
      </c>
      <c r="C84" s="207" t="s">
        <v>747</v>
      </c>
      <c r="D84" s="207"/>
      <c r="E84" s="208" t="s">
        <v>748</v>
      </c>
      <c r="F84" s="165">
        <v>4465</v>
      </c>
    </row>
    <row r="85" spans="1:6" s="147" customFormat="1" ht="22.5">
      <c r="A85" s="166">
        <v>162</v>
      </c>
      <c r="B85" s="166" t="s">
        <v>745</v>
      </c>
      <c r="C85" s="166" t="s">
        <v>749</v>
      </c>
      <c r="D85" s="166"/>
      <c r="E85" s="209" t="s">
        <v>750</v>
      </c>
      <c r="F85" s="169">
        <v>4465</v>
      </c>
    </row>
    <row r="86" spans="1:6" s="147" customFormat="1" ht="22.5">
      <c r="A86" s="170">
        <v>162</v>
      </c>
      <c r="B86" s="170" t="s">
        <v>745</v>
      </c>
      <c r="C86" s="170" t="s">
        <v>751</v>
      </c>
      <c r="D86" s="170"/>
      <c r="E86" s="210" t="s">
        <v>752</v>
      </c>
      <c r="F86" s="180">
        <v>4465</v>
      </c>
    </row>
    <row r="87" spans="1:6" s="147" customFormat="1" ht="11.25">
      <c r="A87" s="170" t="s">
        <v>476</v>
      </c>
      <c r="B87" s="170" t="s">
        <v>745</v>
      </c>
      <c r="C87" s="170" t="s">
        <v>751</v>
      </c>
      <c r="D87" s="170" t="s">
        <v>701</v>
      </c>
      <c r="E87" s="210" t="s">
        <v>702</v>
      </c>
      <c r="F87" s="180">
        <v>4465</v>
      </c>
    </row>
    <row r="88" spans="1:6" s="147" customFormat="1" ht="22.5">
      <c r="A88" s="170" t="s">
        <v>476</v>
      </c>
      <c r="B88" s="170" t="s">
        <v>745</v>
      </c>
      <c r="C88" s="170" t="s">
        <v>753</v>
      </c>
      <c r="D88" s="170"/>
      <c r="E88" s="210" t="s">
        <v>754</v>
      </c>
      <c r="F88" s="180">
        <v>0</v>
      </c>
    </row>
    <row r="89" spans="1:6" s="147" customFormat="1" ht="11.25">
      <c r="A89" s="170" t="s">
        <v>476</v>
      </c>
      <c r="B89" s="170" t="s">
        <v>745</v>
      </c>
      <c r="C89" s="170" t="s">
        <v>753</v>
      </c>
      <c r="D89" s="170" t="s">
        <v>701</v>
      </c>
      <c r="E89" s="210" t="s">
        <v>702</v>
      </c>
      <c r="F89" s="180">
        <v>0</v>
      </c>
    </row>
    <row r="90" spans="1:6" s="182" customFormat="1" ht="10.5">
      <c r="A90" s="203">
        <v>162</v>
      </c>
      <c r="B90" s="203" t="s">
        <v>755</v>
      </c>
      <c r="C90" s="203"/>
      <c r="D90" s="203"/>
      <c r="E90" s="206" t="s">
        <v>756</v>
      </c>
      <c r="F90" s="161">
        <v>295.8</v>
      </c>
    </row>
    <row r="91" spans="1:6" s="147" customFormat="1" ht="11.25">
      <c r="A91" s="162">
        <v>162</v>
      </c>
      <c r="B91" s="162" t="s">
        <v>755</v>
      </c>
      <c r="C91" s="162" t="s">
        <v>706</v>
      </c>
      <c r="D91" s="162"/>
      <c r="E91" s="208" t="s">
        <v>707</v>
      </c>
      <c r="F91" s="165">
        <v>295.8</v>
      </c>
    </row>
    <row r="92" spans="1:6" s="147" customFormat="1" ht="22.5">
      <c r="A92" s="166">
        <v>162</v>
      </c>
      <c r="B92" s="166" t="s">
        <v>755</v>
      </c>
      <c r="C92" s="166" t="s">
        <v>757</v>
      </c>
      <c r="D92" s="166"/>
      <c r="E92" s="209" t="s">
        <v>758</v>
      </c>
      <c r="F92" s="169">
        <v>295.8</v>
      </c>
    </row>
    <row r="93" spans="1:6" s="147" customFormat="1" ht="11.25">
      <c r="A93" s="170">
        <v>162</v>
      </c>
      <c r="B93" s="170" t="s">
        <v>755</v>
      </c>
      <c r="C93" s="170" t="s">
        <v>757</v>
      </c>
      <c r="D93" s="170" t="s">
        <v>710</v>
      </c>
      <c r="E93" s="210" t="s">
        <v>711</v>
      </c>
      <c r="F93" s="180">
        <v>295.8</v>
      </c>
    </row>
    <row r="94" spans="1:6" s="147" customFormat="1" ht="22.5" customHeight="1">
      <c r="A94" s="151" t="s">
        <v>516</v>
      </c>
      <c r="B94" s="151"/>
      <c r="C94" s="151"/>
      <c r="D94" s="151"/>
      <c r="E94" s="151"/>
      <c r="F94" s="152">
        <v>1357294.3</v>
      </c>
    </row>
    <row r="95" spans="1:6" s="157" customFormat="1" ht="15">
      <c r="A95" s="175" t="s">
        <v>759</v>
      </c>
      <c r="B95" s="175"/>
      <c r="C95" s="175"/>
      <c r="D95" s="175"/>
      <c r="E95" s="175"/>
      <c r="F95" s="176">
        <v>83058.8</v>
      </c>
    </row>
    <row r="96" spans="1:6" s="157" customFormat="1" ht="10.5">
      <c r="A96" s="177">
        <v>312</v>
      </c>
      <c r="B96" s="185" t="s">
        <v>436</v>
      </c>
      <c r="C96" s="185"/>
      <c r="D96" s="185"/>
      <c r="E96" s="186" t="s">
        <v>684</v>
      </c>
      <c r="F96" s="156">
        <v>76969</v>
      </c>
    </row>
    <row r="97" spans="1:6" s="212" customFormat="1" ht="10.5">
      <c r="A97" s="159">
        <v>312</v>
      </c>
      <c r="B97" s="158" t="s">
        <v>760</v>
      </c>
      <c r="C97" s="158"/>
      <c r="D97" s="158"/>
      <c r="E97" s="211" t="s">
        <v>761</v>
      </c>
      <c r="F97" s="161">
        <v>2050.5</v>
      </c>
    </row>
    <row r="98" spans="1:6" s="147" customFormat="1" ht="22.5">
      <c r="A98" s="163">
        <v>312</v>
      </c>
      <c r="B98" s="162" t="s">
        <v>760</v>
      </c>
      <c r="C98" s="162" t="s">
        <v>714</v>
      </c>
      <c r="D98" s="162"/>
      <c r="E98" s="187" t="s">
        <v>715</v>
      </c>
      <c r="F98" s="165">
        <v>2050.5</v>
      </c>
    </row>
    <row r="99" spans="1:6" s="147" customFormat="1" ht="11.25">
      <c r="A99" s="167">
        <v>312</v>
      </c>
      <c r="B99" s="166" t="s">
        <v>760</v>
      </c>
      <c r="C99" s="166" t="s">
        <v>762</v>
      </c>
      <c r="D99" s="166"/>
      <c r="E99" s="184" t="s">
        <v>763</v>
      </c>
      <c r="F99" s="169">
        <v>2050.5</v>
      </c>
    </row>
    <row r="100" spans="1:6" s="147" customFormat="1" ht="11.25">
      <c r="A100" s="213">
        <v>312</v>
      </c>
      <c r="B100" s="190" t="s">
        <v>760</v>
      </c>
      <c r="C100" s="190" t="s">
        <v>762</v>
      </c>
      <c r="D100" s="190" t="s">
        <v>691</v>
      </c>
      <c r="E100" s="198" t="s">
        <v>692</v>
      </c>
      <c r="F100" s="180">
        <v>2050.5</v>
      </c>
    </row>
    <row r="101" spans="1:6" s="147" customFormat="1" ht="21">
      <c r="A101" s="159">
        <v>312</v>
      </c>
      <c r="B101" s="158" t="s">
        <v>721</v>
      </c>
      <c r="C101" s="158"/>
      <c r="D101" s="158"/>
      <c r="E101" s="160" t="s">
        <v>722</v>
      </c>
      <c r="F101" s="161">
        <v>144</v>
      </c>
    </row>
    <row r="102" spans="1:6" s="147" customFormat="1" ht="11.25">
      <c r="A102" s="163">
        <v>312</v>
      </c>
      <c r="B102" s="162" t="s">
        <v>721</v>
      </c>
      <c r="C102" s="162" t="s">
        <v>764</v>
      </c>
      <c r="D102" s="162"/>
      <c r="E102" s="192" t="s">
        <v>765</v>
      </c>
      <c r="F102" s="165">
        <v>144</v>
      </c>
    </row>
    <row r="103" spans="1:6" s="147" customFormat="1" ht="11.25">
      <c r="A103" s="167">
        <v>312</v>
      </c>
      <c r="B103" s="166" t="s">
        <v>721</v>
      </c>
      <c r="C103" s="166" t="s">
        <v>766</v>
      </c>
      <c r="D103" s="166"/>
      <c r="E103" s="189" t="s">
        <v>767</v>
      </c>
      <c r="F103" s="169">
        <v>144</v>
      </c>
    </row>
    <row r="104" spans="1:6" s="147" customFormat="1" ht="14.25" customHeight="1">
      <c r="A104" s="213">
        <v>312</v>
      </c>
      <c r="B104" s="190" t="s">
        <v>721</v>
      </c>
      <c r="C104" s="190" t="s">
        <v>768</v>
      </c>
      <c r="D104" s="190"/>
      <c r="E104" s="191" t="s">
        <v>769</v>
      </c>
      <c r="F104" s="180">
        <v>144</v>
      </c>
    </row>
    <row r="105" spans="1:6" s="147" customFormat="1" ht="11.25">
      <c r="A105" s="213">
        <v>312</v>
      </c>
      <c r="B105" s="190" t="s">
        <v>721</v>
      </c>
      <c r="C105" s="190" t="s">
        <v>768</v>
      </c>
      <c r="D105" s="190" t="s">
        <v>710</v>
      </c>
      <c r="E105" s="191" t="s">
        <v>711</v>
      </c>
      <c r="F105" s="180">
        <v>144</v>
      </c>
    </row>
    <row r="106" spans="1:6" s="182" customFormat="1" ht="21">
      <c r="A106" s="159">
        <v>312</v>
      </c>
      <c r="B106" s="158" t="s">
        <v>770</v>
      </c>
      <c r="C106" s="158"/>
      <c r="D106" s="158"/>
      <c r="E106" s="211" t="s">
        <v>771</v>
      </c>
      <c r="F106" s="161">
        <v>66030.3</v>
      </c>
    </row>
    <row r="107" spans="1:6" s="147" customFormat="1" ht="22.5">
      <c r="A107" s="163">
        <v>312</v>
      </c>
      <c r="B107" s="162" t="s">
        <v>770</v>
      </c>
      <c r="C107" s="162" t="s">
        <v>714</v>
      </c>
      <c r="D107" s="162"/>
      <c r="E107" s="187" t="s">
        <v>715</v>
      </c>
      <c r="F107" s="165">
        <v>58417.9</v>
      </c>
    </row>
    <row r="108" spans="1:6" s="147" customFormat="1" ht="11.25">
      <c r="A108" s="167">
        <v>312</v>
      </c>
      <c r="B108" s="166" t="s">
        <v>770</v>
      </c>
      <c r="C108" s="166" t="s">
        <v>716</v>
      </c>
      <c r="D108" s="166"/>
      <c r="E108" s="184" t="s">
        <v>717</v>
      </c>
      <c r="F108" s="169">
        <v>58417.9</v>
      </c>
    </row>
    <row r="109" spans="1:6" s="147" customFormat="1" ht="11.25">
      <c r="A109" s="213">
        <v>312</v>
      </c>
      <c r="B109" s="190" t="s">
        <v>770</v>
      </c>
      <c r="C109" s="190" t="s">
        <v>716</v>
      </c>
      <c r="D109" s="190" t="s">
        <v>691</v>
      </c>
      <c r="E109" s="198" t="s">
        <v>692</v>
      </c>
      <c r="F109" s="180">
        <v>58417.9</v>
      </c>
    </row>
    <row r="110" spans="1:6" s="147" customFormat="1" ht="11.25">
      <c r="A110" s="163">
        <v>312</v>
      </c>
      <c r="B110" s="162" t="s">
        <v>770</v>
      </c>
      <c r="C110" s="162" t="s">
        <v>764</v>
      </c>
      <c r="D110" s="162"/>
      <c r="E110" s="192" t="s">
        <v>765</v>
      </c>
      <c r="F110" s="165">
        <v>7612.4</v>
      </c>
    </row>
    <row r="111" spans="1:6" s="147" customFormat="1" ht="22.5">
      <c r="A111" s="167">
        <v>312</v>
      </c>
      <c r="B111" s="166" t="s">
        <v>770</v>
      </c>
      <c r="C111" s="166" t="s">
        <v>772</v>
      </c>
      <c r="D111" s="166"/>
      <c r="E111" s="184" t="s">
        <v>773</v>
      </c>
      <c r="F111" s="169">
        <v>7612.4</v>
      </c>
    </row>
    <row r="112" spans="1:6" s="147" customFormat="1" ht="11.25">
      <c r="A112" s="213">
        <v>312</v>
      </c>
      <c r="B112" s="190" t="s">
        <v>770</v>
      </c>
      <c r="C112" s="190" t="s">
        <v>774</v>
      </c>
      <c r="D112" s="190"/>
      <c r="E112" s="198" t="s">
        <v>775</v>
      </c>
      <c r="F112" s="180">
        <v>463.8</v>
      </c>
    </row>
    <row r="113" spans="1:6" s="147" customFormat="1" ht="11.25">
      <c r="A113" s="213">
        <v>312</v>
      </c>
      <c r="B113" s="190" t="s">
        <v>770</v>
      </c>
      <c r="C113" s="190" t="s">
        <v>774</v>
      </c>
      <c r="D113" s="190" t="s">
        <v>691</v>
      </c>
      <c r="E113" s="198" t="s">
        <v>692</v>
      </c>
      <c r="F113" s="180">
        <v>463.8</v>
      </c>
    </row>
    <row r="114" spans="1:6" s="147" customFormat="1" ht="11.25">
      <c r="A114" s="213">
        <v>312</v>
      </c>
      <c r="B114" s="190" t="s">
        <v>770</v>
      </c>
      <c r="C114" s="190" t="s">
        <v>776</v>
      </c>
      <c r="D114" s="190"/>
      <c r="E114" s="198" t="s">
        <v>777</v>
      </c>
      <c r="F114" s="180">
        <v>1391.4</v>
      </c>
    </row>
    <row r="115" spans="1:6" s="147" customFormat="1" ht="11.25">
      <c r="A115" s="213">
        <v>312</v>
      </c>
      <c r="B115" s="190" t="s">
        <v>770</v>
      </c>
      <c r="C115" s="190" t="s">
        <v>776</v>
      </c>
      <c r="D115" s="190" t="s">
        <v>691</v>
      </c>
      <c r="E115" s="198" t="s">
        <v>692</v>
      </c>
      <c r="F115" s="180">
        <v>1391.4</v>
      </c>
    </row>
    <row r="116" spans="1:6" s="147" customFormat="1" ht="11.25">
      <c r="A116" s="213">
        <v>312</v>
      </c>
      <c r="B116" s="190" t="s">
        <v>770</v>
      </c>
      <c r="C116" s="190" t="s">
        <v>778</v>
      </c>
      <c r="D116" s="190"/>
      <c r="E116" s="198" t="s">
        <v>779</v>
      </c>
      <c r="F116" s="180">
        <v>538.8</v>
      </c>
    </row>
    <row r="117" spans="1:6" s="147" customFormat="1" ht="11.25">
      <c r="A117" s="213">
        <v>312</v>
      </c>
      <c r="B117" s="190" t="s">
        <v>770</v>
      </c>
      <c r="C117" s="190" t="s">
        <v>778</v>
      </c>
      <c r="D117" s="190" t="s">
        <v>691</v>
      </c>
      <c r="E117" s="198" t="s">
        <v>692</v>
      </c>
      <c r="F117" s="180">
        <v>538.8</v>
      </c>
    </row>
    <row r="118" spans="1:6" s="147" customFormat="1" ht="22.5">
      <c r="A118" s="213">
        <v>312</v>
      </c>
      <c r="B118" s="190" t="s">
        <v>770</v>
      </c>
      <c r="C118" s="190" t="s">
        <v>780</v>
      </c>
      <c r="D118" s="190"/>
      <c r="E118" s="198" t="s">
        <v>781</v>
      </c>
      <c r="F118" s="180">
        <v>5</v>
      </c>
    </row>
    <row r="119" spans="1:6" s="147" customFormat="1" ht="11.25">
      <c r="A119" s="213">
        <v>312</v>
      </c>
      <c r="B119" s="190" t="s">
        <v>770</v>
      </c>
      <c r="C119" s="190" t="s">
        <v>780</v>
      </c>
      <c r="D119" s="190" t="s">
        <v>691</v>
      </c>
      <c r="E119" s="198" t="s">
        <v>692</v>
      </c>
      <c r="F119" s="180">
        <v>5</v>
      </c>
    </row>
    <row r="120" spans="1:6" s="147" customFormat="1" ht="11.25">
      <c r="A120" s="213">
        <v>312</v>
      </c>
      <c r="B120" s="190" t="s">
        <v>770</v>
      </c>
      <c r="C120" s="190" t="s">
        <v>782</v>
      </c>
      <c r="D120" s="190"/>
      <c r="E120" s="198" t="s">
        <v>783</v>
      </c>
      <c r="F120" s="180">
        <v>50</v>
      </c>
    </row>
    <row r="121" spans="1:6" s="147" customFormat="1" ht="11.25">
      <c r="A121" s="213">
        <v>312</v>
      </c>
      <c r="B121" s="190" t="s">
        <v>770</v>
      </c>
      <c r="C121" s="190" t="s">
        <v>782</v>
      </c>
      <c r="D121" s="190" t="s">
        <v>691</v>
      </c>
      <c r="E121" s="198" t="s">
        <v>692</v>
      </c>
      <c r="F121" s="180">
        <v>50</v>
      </c>
    </row>
    <row r="122" spans="1:6" s="147" customFormat="1" ht="11.25">
      <c r="A122" s="213">
        <v>312</v>
      </c>
      <c r="B122" s="190" t="s">
        <v>770</v>
      </c>
      <c r="C122" s="190" t="s">
        <v>784</v>
      </c>
      <c r="D122" s="190"/>
      <c r="E122" s="198" t="s">
        <v>785</v>
      </c>
      <c r="F122" s="180">
        <v>4947</v>
      </c>
    </row>
    <row r="123" spans="1:6" s="147" customFormat="1" ht="11.25">
      <c r="A123" s="213">
        <v>312</v>
      </c>
      <c r="B123" s="190" t="s">
        <v>770</v>
      </c>
      <c r="C123" s="190" t="s">
        <v>784</v>
      </c>
      <c r="D123" s="190" t="s">
        <v>691</v>
      </c>
      <c r="E123" s="198" t="s">
        <v>692</v>
      </c>
      <c r="F123" s="180">
        <v>4947</v>
      </c>
    </row>
    <row r="124" spans="1:6" s="147" customFormat="1" ht="22.5">
      <c r="A124" s="213">
        <v>312</v>
      </c>
      <c r="B124" s="190" t="s">
        <v>770</v>
      </c>
      <c r="C124" s="190" t="s">
        <v>786</v>
      </c>
      <c r="D124" s="190"/>
      <c r="E124" s="198" t="s">
        <v>787</v>
      </c>
      <c r="F124" s="180">
        <v>216.4</v>
      </c>
    </row>
    <row r="125" spans="1:6" s="147" customFormat="1" ht="11.25">
      <c r="A125" s="213">
        <v>312</v>
      </c>
      <c r="B125" s="190" t="s">
        <v>770</v>
      </c>
      <c r="C125" s="190" t="s">
        <v>786</v>
      </c>
      <c r="D125" s="190" t="s">
        <v>691</v>
      </c>
      <c r="E125" s="198" t="s">
        <v>692</v>
      </c>
      <c r="F125" s="180">
        <v>216.4</v>
      </c>
    </row>
    <row r="126" spans="1:6" s="147" customFormat="1" ht="10.5">
      <c r="A126" s="159">
        <v>312</v>
      </c>
      <c r="B126" s="158" t="s">
        <v>788</v>
      </c>
      <c r="C126" s="158"/>
      <c r="D126" s="158"/>
      <c r="E126" s="211" t="s">
        <v>789</v>
      </c>
      <c r="F126" s="161">
        <v>21.5</v>
      </c>
    </row>
    <row r="127" spans="1:6" s="147" customFormat="1" ht="11.25">
      <c r="A127" s="163">
        <v>312</v>
      </c>
      <c r="B127" s="162" t="s">
        <v>788</v>
      </c>
      <c r="C127" s="162" t="s">
        <v>790</v>
      </c>
      <c r="D127" s="162"/>
      <c r="E127" s="187" t="s">
        <v>791</v>
      </c>
      <c r="F127" s="165">
        <v>21.5</v>
      </c>
    </row>
    <row r="128" spans="1:6" s="147" customFormat="1" ht="22.5">
      <c r="A128" s="167">
        <v>312</v>
      </c>
      <c r="B128" s="166" t="s">
        <v>788</v>
      </c>
      <c r="C128" s="166" t="s">
        <v>792</v>
      </c>
      <c r="D128" s="166"/>
      <c r="E128" s="184" t="s">
        <v>793</v>
      </c>
      <c r="F128" s="169">
        <v>21.5</v>
      </c>
    </row>
    <row r="129" spans="1:6" s="147" customFormat="1" ht="11.25">
      <c r="A129" s="213">
        <v>312</v>
      </c>
      <c r="B129" s="190" t="s">
        <v>788</v>
      </c>
      <c r="C129" s="190" t="s">
        <v>792</v>
      </c>
      <c r="D129" s="190" t="s">
        <v>710</v>
      </c>
      <c r="E129" s="198" t="s">
        <v>711</v>
      </c>
      <c r="F129" s="180">
        <v>21.5</v>
      </c>
    </row>
    <row r="130" spans="1:6" s="147" customFormat="1" ht="10.5">
      <c r="A130" s="159">
        <v>312</v>
      </c>
      <c r="B130" s="158" t="s">
        <v>794</v>
      </c>
      <c r="C130" s="158"/>
      <c r="D130" s="158"/>
      <c r="E130" s="211" t="s">
        <v>795</v>
      </c>
      <c r="F130" s="161">
        <v>0</v>
      </c>
    </row>
    <row r="131" spans="1:6" s="147" customFormat="1" ht="11.25">
      <c r="A131" s="163">
        <v>312</v>
      </c>
      <c r="B131" s="162" t="s">
        <v>794</v>
      </c>
      <c r="C131" s="162" t="s">
        <v>796</v>
      </c>
      <c r="D131" s="162"/>
      <c r="E131" s="187" t="s">
        <v>797</v>
      </c>
      <c r="F131" s="165">
        <v>0</v>
      </c>
    </row>
    <row r="132" spans="1:6" s="147" customFormat="1" ht="11.25">
      <c r="A132" s="167">
        <v>312</v>
      </c>
      <c r="B132" s="166" t="s">
        <v>794</v>
      </c>
      <c r="C132" s="166" t="s">
        <v>798</v>
      </c>
      <c r="D132" s="166"/>
      <c r="E132" s="184" t="s">
        <v>799</v>
      </c>
      <c r="F132" s="169">
        <v>0</v>
      </c>
    </row>
    <row r="133" spans="1:6" s="147" customFormat="1" ht="11.25">
      <c r="A133" s="213">
        <v>312</v>
      </c>
      <c r="B133" s="190" t="s">
        <v>794</v>
      </c>
      <c r="C133" s="190" t="s">
        <v>798</v>
      </c>
      <c r="D133" s="190" t="s">
        <v>691</v>
      </c>
      <c r="E133" s="198" t="s">
        <v>692</v>
      </c>
      <c r="F133" s="173">
        <v>0</v>
      </c>
    </row>
    <row r="134" spans="1:6" s="147" customFormat="1" ht="10.5">
      <c r="A134" s="159">
        <v>312</v>
      </c>
      <c r="B134" s="158" t="s">
        <v>800</v>
      </c>
      <c r="C134" s="158"/>
      <c r="D134" s="158"/>
      <c r="E134" s="211" t="s">
        <v>801</v>
      </c>
      <c r="F134" s="161">
        <v>0</v>
      </c>
    </row>
    <row r="135" spans="1:6" s="147" customFormat="1" ht="11.25">
      <c r="A135" s="163">
        <v>312</v>
      </c>
      <c r="B135" s="162" t="s">
        <v>800</v>
      </c>
      <c r="C135" s="162" t="s">
        <v>802</v>
      </c>
      <c r="D135" s="162"/>
      <c r="E135" s="187" t="s">
        <v>801</v>
      </c>
      <c r="F135" s="165">
        <v>0</v>
      </c>
    </row>
    <row r="136" spans="1:6" s="147" customFormat="1" ht="11.25">
      <c r="A136" s="167">
        <v>312</v>
      </c>
      <c r="B136" s="166" t="s">
        <v>800</v>
      </c>
      <c r="C136" s="166" t="s">
        <v>803</v>
      </c>
      <c r="D136" s="166"/>
      <c r="E136" s="184" t="s">
        <v>804</v>
      </c>
      <c r="F136" s="169">
        <v>0</v>
      </c>
    </row>
    <row r="137" spans="1:6" s="147" customFormat="1" ht="11.25">
      <c r="A137" s="213">
        <v>312</v>
      </c>
      <c r="B137" s="190" t="s">
        <v>800</v>
      </c>
      <c r="C137" s="190" t="s">
        <v>803</v>
      </c>
      <c r="D137" s="190" t="s">
        <v>710</v>
      </c>
      <c r="E137" s="198" t="s">
        <v>711</v>
      </c>
      <c r="F137" s="180">
        <v>0</v>
      </c>
    </row>
    <row r="138" spans="1:6" s="147" customFormat="1" ht="10.5">
      <c r="A138" s="159">
        <v>312</v>
      </c>
      <c r="B138" s="158" t="s">
        <v>685</v>
      </c>
      <c r="C138" s="158"/>
      <c r="D138" s="158"/>
      <c r="E138" s="211" t="s">
        <v>686</v>
      </c>
      <c r="F138" s="161">
        <v>8722.7</v>
      </c>
    </row>
    <row r="139" spans="1:6" s="147" customFormat="1" ht="11.25">
      <c r="A139" s="163">
        <v>312</v>
      </c>
      <c r="B139" s="162" t="s">
        <v>685</v>
      </c>
      <c r="C139" s="162" t="s">
        <v>687</v>
      </c>
      <c r="D139" s="162"/>
      <c r="E139" s="187" t="s">
        <v>688</v>
      </c>
      <c r="F139" s="165">
        <v>4243.1</v>
      </c>
    </row>
    <row r="140" spans="1:6" s="147" customFormat="1" ht="11.25">
      <c r="A140" s="167">
        <v>312</v>
      </c>
      <c r="B140" s="166" t="s">
        <v>685</v>
      </c>
      <c r="C140" s="166" t="s">
        <v>689</v>
      </c>
      <c r="D140" s="166"/>
      <c r="E140" s="189" t="s">
        <v>690</v>
      </c>
      <c r="F140" s="169">
        <v>302.9</v>
      </c>
    </row>
    <row r="141" spans="1:6" s="147" customFormat="1" ht="11.25">
      <c r="A141" s="171">
        <v>312</v>
      </c>
      <c r="B141" s="170" t="s">
        <v>685</v>
      </c>
      <c r="C141" s="170" t="s">
        <v>689</v>
      </c>
      <c r="D141" s="170" t="s">
        <v>691</v>
      </c>
      <c r="E141" s="193" t="s">
        <v>692</v>
      </c>
      <c r="F141" s="180">
        <v>302.9</v>
      </c>
    </row>
    <row r="142" spans="1:6" s="147" customFormat="1" ht="11.25">
      <c r="A142" s="167">
        <v>312</v>
      </c>
      <c r="B142" s="166" t="s">
        <v>685</v>
      </c>
      <c r="C142" s="166" t="s">
        <v>805</v>
      </c>
      <c r="D142" s="166"/>
      <c r="E142" s="184" t="s">
        <v>806</v>
      </c>
      <c r="F142" s="169">
        <v>3940.2</v>
      </c>
    </row>
    <row r="143" spans="1:6" s="147" customFormat="1" ht="22.5">
      <c r="A143" s="171">
        <v>312</v>
      </c>
      <c r="B143" s="170" t="s">
        <v>685</v>
      </c>
      <c r="C143" s="170" t="s">
        <v>805</v>
      </c>
      <c r="D143" s="170" t="s">
        <v>807</v>
      </c>
      <c r="E143" s="204" t="s">
        <v>808</v>
      </c>
      <c r="F143" s="180">
        <v>3940.2</v>
      </c>
    </row>
    <row r="144" spans="1:6" s="147" customFormat="1" ht="11.25">
      <c r="A144" s="163">
        <v>312</v>
      </c>
      <c r="B144" s="162" t="s">
        <v>685</v>
      </c>
      <c r="C144" s="162" t="s">
        <v>735</v>
      </c>
      <c r="D144" s="162"/>
      <c r="E144" s="192" t="s">
        <v>736</v>
      </c>
      <c r="F144" s="165">
        <v>60</v>
      </c>
    </row>
    <row r="145" spans="1:6" s="147" customFormat="1" ht="21.75" customHeight="1">
      <c r="A145" s="167">
        <v>312</v>
      </c>
      <c r="B145" s="166" t="s">
        <v>685</v>
      </c>
      <c r="C145" s="166" t="s">
        <v>809</v>
      </c>
      <c r="D145" s="166"/>
      <c r="E145" s="189" t="s">
        <v>810</v>
      </c>
      <c r="F145" s="169">
        <v>60</v>
      </c>
    </row>
    <row r="146" spans="1:6" s="147" customFormat="1" ht="17.25" customHeight="1">
      <c r="A146" s="171">
        <v>312</v>
      </c>
      <c r="B146" s="170" t="s">
        <v>685</v>
      </c>
      <c r="C146" s="170" t="s">
        <v>809</v>
      </c>
      <c r="D146" s="170" t="s">
        <v>710</v>
      </c>
      <c r="E146" s="193" t="s">
        <v>711</v>
      </c>
      <c r="F146" s="214">
        <v>15</v>
      </c>
    </row>
    <row r="147" spans="1:6" s="147" customFormat="1" ht="11.25">
      <c r="A147" s="171">
        <v>312</v>
      </c>
      <c r="B147" s="170" t="s">
        <v>685</v>
      </c>
      <c r="C147" s="170" t="s">
        <v>809</v>
      </c>
      <c r="D147" s="170" t="s">
        <v>811</v>
      </c>
      <c r="E147" s="193" t="s">
        <v>812</v>
      </c>
      <c r="F147" s="214">
        <v>45</v>
      </c>
    </row>
    <row r="148" spans="1:6" s="147" customFormat="1" ht="11.25">
      <c r="A148" s="163">
        <v>312</v>
      </c>
      <c r="B148" s="162" t="s">
        <v>685</v>
      </c>
      <c r="C148" s="162" t="s">
        <v>706</v>
      </c>
      <c r="D148" s="162"/>
      <c r="E148" s="187" t="s">
        <v>707</v>
      </c>
      <c r="F148" s="165">
        <v>4419.6</v>
      </c>
    </row>
    <row r="149" spans="1:6" s="147" customFormat="1" ht="11.25">
      <c r="A149" s="167">
        <v>312</v>
      </c>
      <c r="B149" s="166" t="s">
        <v>685</v>
      </c>
      <c r="C149" s="166" t="s">
        <v>813</v>
      </c>
      <c r="D149" s="166"/>
      <c r="E149" s="184" t="s">
        <v>814</v>
      </c>
      <c r="F149" s="169">
        <v>1062.6</v>
      </c>
    </row>
    <row r="150" spans="1:6" s="147" customFormat="1" ht="11.25">
      <c r="A150" s="171">
        <v>312</v>
      </c>
      <c r="B150" s="170" t="s">
        <v>685</v>
      </c>
      <c r="C150" s="170" t="s">
        <v>813</v>
      </c>
      <c r="D150" s="170" t="s">
        <v>691</v>
      </c>
      <c r="E150" s="204" t="s">
        <v>692</v>
      </c>
      <c r="F150" s="180">
        <v>1062.6</v>
      </c>
    </row>
    <row r="151" spans="1:6" s="147" customFormat="1" ht="33.75">
      <c r="A151" s="167">
        <v>312</v>
      </c>
      <c r="B151" s="166" t="s">
        <v>685</v>
      </c>
      <c r="C151" s="166" t="s">
        <v>718</v>
      </c>
      <c r="D151" s="166"/>
      <c r="E151" s="184" t="s">
        <v>719</v>
      </c>
      <c r="F151" s="169">
        <v>2643.2</v>
      </c>
    </row>
    <row r="152" spans="1:6" s="147" customFormat="1" ht="11.25">
      <c r="A152" s="170" t="s">
        <v>502</v>
      </c>
      <c r="B152" s="170" t="s">
        <v>685</v>
      </c>
      <c r="C152" s="170" t="s">
        <v>718</v>
      </c>
      <c r="D152" s="170" t="s">
        <v>691</v>
      </c>
      <c r="E152" s="204" t="s">
        <v>692</v>
      </c>
      <c r="F152" s="180">
        <v>2643.2</v>
      </c>
    </row>
    <row r="153" spans="1:6" s="147" customFormat="1" ht="22.5">
      <c r="A153" s="167">
        <v>312</v>
      </c>
      <c r="B153" s="166" t="s">
        <v>685</v>
      </c>
      <c r="C153" s="166" t="s">
        <v>815</v>
      </c>
      <c r="D153" s="166"/>
      <c r="E153" s="184" t="s">
        <v>816</v>
      </c>
      <c r="F153" s="169">
        <v>713.8</v>
      </c>
    </row>
    <row r="154" spans="1:6" s="147" customFormat="1" ht="11.25">
      <c r="A154" s="171">
        <v>312</v>
      </c>
      <c r="B154" s="170" t="s">
        <v>685</v>
      </c>
      <c r="C154" s="170" t="s">
        <v>815</v>
      </c>
      <c r="D154" s="170" t="s">
        <v>817</v>
      </c>
      <c r="E154" s="193" t="s">
        <v>818</v>
      </c>
      <c r="F154" s="180">
        <v>80</v>
      </c>
    </row>
    <row r="155" spans="1:6" s="147" customFormat="1" ht="11.25">
      <c r="A155" s="171">
        <v>312</v>
      </c>
      <c r="B155" s="170" t="s">
        <v>685</v>
      </c>
      <c r="C155" s="170" t="s">
        <v>815</v>
      </c>
      <c r="D155" s="170" t="s">
        <v>691</v>
      </c>
      <c r="E155" s="193" t="s">
        <v>692</v>
      </c>
      <c r="F155" s="180">
        <v>633.8</v>
      </c>
    </row>
    <row r="156" spans="1:6" s="147" customFormat="1" ht="10.5">
      <c r="A156" s="201">
        <v>312</v>
      </c>
      <c r="B156" s="200" t="s">
        <v>401</v>
      </c>
      <c r="C156" s="199"/>
      <c r="D156" s="199"/>
      <c r="E156" s="201" t="s">
        <v>732</v>
      </c>
      <c r="F156" s="156">
        <v>0</v>
      </c>
    </row>
    <row r="157" spans="1:6" s="147" customFormat="1" ht="10.5">
      <c r="A157" s="160">
        <v>312</v>
      </c>
      <c r="B157" s="203" t="s">
        <v>733</v>
      </c>
      <c r="C157" s="202"/>
      <c r="D157" s="202"/>
      <c r="E157" s="160" t="s">
        <v>734</v>
      </c>
      <c r="F157" s="161">
        <v>0</v>
      </c>
    </row>
    <row r="158" spans="1:6" s="147" customFormat="1" ht="11.25">
      <c r="A158" s="187">
        <v>312</v>
      </c>
      <c r="B158" s="162" t="s">
        <v>733</v>
      </c>
      <c r="C158" s="162" t="s">
        <v>706</v>
      </c>
      <c r="D158" s="163"/>
      <c r="E158" s="187" t="s">
        <v>707</v>
      </c>
      <c r="F158" s="165">
        <v>0</v>
      </c>
    </row>
    <row r="159" spans="1:6" s="147" customFormat="1" ht="22.5">
      <c r="A159" s="184">
        <v>312</v>
      </c>
      <c r="B159" s="166" t="s">
        <v>733</v>
      </c>
      <c r="C159" s="166" t="s">
        <v>743</v>
      </c>
      <c r="D159" s="166"/>
      <c r="E159" s="184" t="s">
        <v>744</v>
      </c>
      <c r="F159" s="169">
        <v>0</v>
      </c>
    </row>
    <row r="160" spans="1:6" s="147" customFormat="1" ht="16.5" customHeight="1">
      <c r="A160" s="193">
        <v>312</v>
      </c>
      <c r="B160" s="170" t="s">
        <v>733</v>
      </c>
      <c r="C160" s="170" t="s">
        <v>743</v>
      </c>
      <c r="D160" s="170" t="s">
        <v>691</v>
      </c>
      <c r="E160" s="193" t="s">
        <v>692</v>
      </c>
      <c r="F160" s="180"/>
    </row>
    <row r="161" spans="1:6" s="147" customFormat="1" ht="10.5">
      <c r="A161" s="177">
        <v>312</v>
      </c>
      <c r="B161" s="185" t="s">
        <v>693</v>
      </c>
      <c r="C161" s="185"/>
      <c r="D161" s="185"/>
      <c r="E161" s="186" t="s">
        <v>694</v>
      </c>
      <c r="F161" s="156">
        <v>15</v>
      </c>
    </row>
    <row r="162" spans="1:6" s="182" customFormat="1" ht="10.5">
      <c r="A162" s="159">
        <v>312</v>
      </c>
      <c r="B162" s="158" t="s">
        <v>819</v>
      </c>
      <c r="C162" s="158"/>
      <c r="D162" s="158"/>
      <c r="E162" s="160" t="s">
        <v>820</v>
      </c>
      <c r="F162" s="161">
        <v>15</v>
      </c>
    </row>
    <row r="163" spans="1:6" s="147" customFormat="1" ht="11.25">
      <c r="A163" s="162" t="s">
        <v>502</v>
      </c>
      <c r="B163" s="162" t="s">
        <v>819</v>
      </c>
      <c r="C163" s="162" t="s">
        <v>747</v>
      </c>
      <c r="D163" s="162"/>
      <c r="E163" s="183" t="s">
        <v>748</v>
      </c>
      <c r="F163" s="165">
        <v>15</v>
      </c>
    </row>
    <row r="164" spans="1:6" s="147" customFormat="1" ht="11.25">
      <c r="A164" s="166" t="s">
        <v>502</v>
      </c>
      <c r="B164" s="166" t="s">
        <v>819</v>
      </c>
      <c r="C164" s="166" t="s">
        <v>821</v>
      </c>
      <c r="D164" s="166"/>
      <c r="E164" s="215" t="s">
        <v>822</v>
      </c>
      <c r="F164" s="169">
        <v>15</v>
      </c>
    </row>
    <row r="165" spans="1:6" s="147" customFormat="1" ht="11.25">
      <c r="A165" s="170" t="s">
        <v>502</v>
      </c>
      <c r="B165" s="170" t="s">
        <v>819</v>
      </c>
      <c r="C165" s="170" t="s">
        <v>823</v>
      </c>
      <c r="D165" s="170"/>
      <c r="E165" s="179" t="s">
        <v>824</v>
      </c>
      <c r="F165" s="180">
        <v>15</v>
      </c>
    </row>
    <row r="166" spans="1:6" s="147" customFormat="1" ht="11.25">
      <c r="A166" s="170" t="s">
        <v>502</v>
      </c>
      <c r="B166" s="170" t="s">
        <v>819</v>
      </c>
      <c r="C166" s="170" t="s">
        <v>823</v>
      </c>
      <c r="D166" s="170" t="s">
        <v>825</v>
      </c>
      <c r="E166" s="179" t="s">
        <v>826</v>
      </c>
      <c r="F166" s="180">
        <v>15</v>
      </c>
    </row>
    <row r="167" spans="1:6" s="147" customFormat="1" ht="10.5">
      <c r="A167" s="185" t="s">
        <v>502</v>
      </c>
      <c r="B167" s="185" t="s">
        <v>449</v>
      </c>
      <c r="C167" s="177"/>
      <c r="D167" s="177"/>
      <c r="E167" s="186" t="s">
        <v>827</v>
      </c>
      <c r="F167" s="156">
        <v>6074.8</v>
      </c>
    </row>
    <row r="168" spans="1:6" s="147" customFormat="1" ht="10.5">
      <c r="A168" s="159">
        <v>312</v>
      </c>
      <c r="B168" s="158" t="s">
        <v>828</v>
      </c>
      <c r="C168" s="159"/>
      <c r="D168" s="159"/>
      <c r="E168" s="160" t="s">
        <v>829</v>
      </c>
      <c r="F168" s="161">
        <v>6074.8</v>
      </c>
    </row>
    <row r="169" spans="1:6" s="147" customFormat="1" ht="11.25">
      <c r="A169" s="163">
        <v>312</v>
      </c>
      <c r="B169" s="162" t="s">
        <v>828</v>
      </c>
      <c r="C169" s="162" t="s">
        <v>830</v>
      </c>
      <c r="D169" s="162"/>
      <c r="E169" s="192" t="s">
        <v>831</v>
      </c>
      <c r="F169" s="165">
        <v>5457</v>
      </c>
    </row>
    <row r="170" spans="1:6" s="147" customFormat="1" ht="11.25">
      <c r="A170" s="167">
        <v>312</v>
      </c>
      <c r="B170" s="166" t="s">
        <v>828</v>
      </c>
      <c r="C170" s="166" t="s">
        <v>832</v>
      </c>
      <c r="D170" s="166"/>
      <c r="E170" s="189" t="s">
        <v>806</v>
      </c>
      <c r="F170" s="169">
        <v>5457</v>
      </c>
    </row>
    <row r="171" spans="1:6" s="147" customFormat="1" ht="22.5">
      <c r="A171" s="171">
        <v>312</v>
      </c>
      <c r="B171" s="170" t="s">
        <v>828</v>
      </c>
      <c r="C171" s="170" t="s">
        <v>832</v>
      </c>
      <c r="D171" s="170" t="s">
        <v>833</v>
      </c>
      <c r="E171" s="204" t="s">
        <v>834</v>
      </c>
      <c r="F171" s="180">
        <v>5457</v>
      </c>
    </row>
    <row r="172" spans="1:6" s="147" customFormat="1" ht="11.25">
      <c r="A172" s="163">
        <v>312</v>
      </c>
      <c r="B172" s="162" t="s">
        <v>828</v>
      </c>
      <c r="C172" s="162" t="s">
        <v>706</v>
      </c>
      <c r="D172" s="162"/>
      <c r="E172" s="192" t="s">
        <v>707</v>
      </c>
      <c r="F172" s="165">
        <v>617.8</v>
      </c>
    </row>
    <row r="173" spans="1:6" s="147" customFormat="1" ht="42" customHeight="1">
      <c r="A173" s="167">
        <v>312</v>
      </c>
      <c r="B173" s="166" t="s">
        <v>828</v>
      </c>
      <c r="C173" s="166" t="s">
        <v>718</v>
      </c>
      <c r="D173" s="166"/>
      <c r="E173" s="189" t="s">
        <v>719</v>
      </c>
      <c r="F173" s="169">
        <v>597</v>
      </c>
    </row>
    <row r="174" spans="1:6" s="147" customFormat="1" ht="11.25">
      <c r="A174" s="171">
        <v>312</v>
      </c>
      <c r="B174" s="170" t="s">
        <v>828</v>
      </c>
      <c r="C174" s="170" t="s">
        <v>718</v>
      </c>
      <c r="D174" s="170" t="s">
        <v>811</v>
      </c>
      <c r="E174" s="193" t="s">
        <v>812</v>
      </c>
      <c r="F174" s="180">
        <v>597</v>
      </c>
    </row>
    <row r="175" spans="1:6" s="147" customFormat="1" ht="22.5">
      <c r="A175" s="167">
        <v>312</v>
      </c>
      <c r="B175" s="166" t="s">
        <v>828</v>
      </c>
      <c r="C175" s="166" t="s">
        <v>815</v>
      </c>
      <c r="D175" s="166"/>
      <c r="E175" s="189" t="s">
        <v>816</v>
      </c>
      <c r="F175" s="169">
        <v>20.8</v>
      </c>
    </row>
    <row r="176" spans="1:6" s="147" customFormat="1" ht="11.25">
      <c r="A176" s="171">
        <v>312</v>
      </c>
      <c r="B176" s="170" t="s">
        <v>828</v>
      </c>
      <c r="C176" s="170" t="s">
        <v>815</v>
      </c>
      <c r="D176" s="170" t="s">
        <v>811</v>
      </c>
      <c r="E176" s="193" t="s">
        <v>812</v>
      </c>
      <c r="F176" s="180">
        <v>20.8</v>
      </c>
    </row>
    <row r="177" spans="1:6" s="157" customFormat="1" ht="39.75" customHeight="1">
      <c r="A177" s="175" t="s">
        <v>0</v>
      </c>
      <c r="B177" s="175"/>
      <c r="C177" s="175"/>
      <c r="D177" s="175"/>
      <c r="E177" s="175"/>
      <c r="F177" s="176">
        <v>379206.3</v>
      </c>
    </row>
    <row r="178" spans="1:6" s="147" customFormat="1" ht="10.5">
      <c r="A178" s="216">
        <v>312</v>
      </c>
      <c r="B178" s="185" t="s">
        <v>436</v>
      </c>
      <c r="C178" s="185"/>
      <c r="D178" s="185"/>
      <c r="E178" s="186" t="s">
        <v>684</v>
      </c>
      <c r="F178" s="217">
        <v>2121</v>
      </c>
    </row>
    <row r="179" spans="1:6" s="147" customFormat="1" ht="10.5">
      <c r="A179" s="218">
        <v>312</v>
      </c>
      <c r="B179" s="158" t="s">
        <v>685</v>
      </c>
      <c r="C179" s="158"/>
      <c r="D179" s="158"/>
      <c r="E179" s="160" t="s">
        <v>686</v>
      </c>
      <c r="F179" s="219">
        <v>2121</v>
      </c>
    </row>
    <row r="180" spans="1:6" s="147" customFormat="1" ht="11.25">
      <c r="A180" s="207">
        <v>312</v>
      </c>
      <c r="B180" s="207" t="s">
        <v>685</v>
      </c>
      <c r="C180" s="207" t="s">
        <v>687</v>
      </c>
      <c r="D180" s="207"/>
      <c r="E180" s="220" t="s">
        <v>688</v>
      </c>
      <c r="F180" s="165">
        <v>902.6</v>
      </c>
    </row>
    <row r="181" spans="1:6" s="147" customFormat="1" ht="11.25">
      <c r="A181" s="221">
        <v>312</v>
      </c>
      <c r="B181" s="221" t="s">
        <v>685</v>
      </c>
      <c r="C181" s="221" t="s">
        <v>689</v>
      </c>
      <c r="D181" s="221"/>
      <c r="E181" s="222" t="s">
        <v>690</v>
      </c>
      <c r="F181" s="169">
        <v>902.6</v>
      </c>
    </row>
    <row r="182" spans="1:6" s="147" customFormat="1" ht="11.25">
      <c r="A182" s="223">
        <v>312</v>
      </c>
      <c r="B182" s="223" t="s">
        <v>685</v>
      </c>
      <c r="C182" s="223" t="s">
        <v>689</v>
      </c>
      <c r="D182" s="223" t="s">
        <v>691</v>
      </c>
      <c r="E182" s="210" t="s">
        <v>692</v>
      </c>
      <c r="F182" s="180">
        <v>902.6</v>
      </c>
    </row>
    <row r="183" spans="1:6" s="147" customFormat="1" ht="11.25">
      <c r="A183" s="207">
        <v>312</v>
      </c>
      <c r="B183" s="207" t="s">
        <v>685</v>
      </c>
      <c r="C183" s="207" t="s">
        <v>706</v>
      </c>
      <c r="D183" s="207"/>
      <c r="E183" s="220" t="s">
        <v>707</v>
      </c>
      <c r="F183" s="165">
        <v>1218.4</v>
      </c>
    </row>
    <row r="184" spans="1:6" s="147" customFormat="1" ht="22.5">
      <c r="A184" s="166">
        <v>312</v>
      </c>
      <c r="B184" s="166" t="s">
        <v>685</v>
      </c>
      <c r="C184" s="166" t="s">
        <v>1</v>
      </c>
      <c r="D184" s="166"/>
      <c r="E184" s="184" t="s">
        <v>2</v>
      </c>
      <c r="F184" s="169">
        <v>1218.4</v>
      </c>
    </row>
    <row r="185" spans="1:6" s="147" customFormat="1" ht="11.25">
      <c r="A185" s="170">
        <v>312</v>
      </c>
      <c r="B185" s="170" t="s">
        <v>685</v>
      </c>
      <c r="C185" s="170" t="s">
        <v>1</v>
      </c>
      <c r="D185" s="170" t="s">
        <v>3</v>
      </c>
      <c r="E185" s="193" t="s">
        <v>4</v>
      </c>
      <c r="F185" s="180">
        <v>219</v>
      </c>
    </row>
    <row r="186" spans="1:6" s="147" customFormat="1" ht="11.25">
      <c r="A186" s="170">
        <v>312</v>
      </c>
      <c r="B186" s="170" t="s">
        <v>685</v>
      </c>
      <c r="C186" s="170" t="s">
        <v>1</v>
      </c>
      <c r="D186" s="170" t="s">
        <v>691</v>
      </c>
      <c r="E186" s="193" t="s">
        <v>692</v>
      </c>
      <c r="F186" s="180">
        <v>999.4</v>
      </c>
    </row>
    <row r="187" spans="1:6" s="182" customFormat="1" ht="10.5">
      <c r="A187" s="224">
        <v>312</v>
      </c>
      <c r="B187" s="224" t="s">
        <v>401</v>
      </c>
      <c r="C187" s="224"/>
      <c r="D187" s="224"/>
      <c r="E187" s="201" t="s">
        <v>732</v>
      </c>
      <c r="F187" s="217">
        <v>76025.4</v>
      </c>
    </row>
    <row r="188" spans="1:6" s="182" customFormat="1" ht="10.5">
      <c r="A188" s="203">
        <v>312</v>
      </c>
      <c r="B188" s="203" t="s">
        <v>5</v>
      </c>
      <c r="C188" s="203"/>
      <c r="D188" s="203"/>
      <c r="E188" s="211" t="s">
        <v>6</v>
      </c>
      <c r="F188" s="161">
        <v>10002.1</v>
      </c>
    </row>
    <row r="189" spans="1:6" s="182" customFormat="1" ht="11.25">
      <c r="A189" s="162">
        <v>312</v>
      </c>
      <c r="B189" s="162" t="s">
        <v>5</v>
      </c>
      <c r="C189" s="162" t="s">
        <v>735</v>
      </c>
      <c r="D189" s="162"/>
      <c r="E189" s="187" t="s">
        <v>736</v>
      </c>
      <c r="F189" s="165">
        <v>8112.9</v>
      </c>
    </row>
    <row r="190" spans="1:6" s="182" customFormat="1" ht="11.25">
      <c r="A190" s="166">
        <v>312</v>
      </c>
      <c r="B190" s="166" t="s">
        <v>5</v>
      </c>
      <c r="C190" s="166" t="s">
        <v>7</v>
      </c>
      <c r="D190" s="166"/>
      <c r="E190" s="184" t="s">
        <v>8</v>
      </c>
      <c r="F190" s="169">
        <v>8112.9</v>
      </c>
    </row>
    <row r="191" spans="1:6" s="182" customFormat="1" ht="11.25">
      <c r="A191" s="170">
        <v>312</v>
      </c>
      <c r="B191" s="170" t="s">
        <v>5</v>
      </c>
      <c r="C191" s="170" t="s">
        <v>7</v>
      </c>
      <c r="D191" s="170" t="s">
        <v>9</v>
      </c>
      <c r="E191" s="204" t="s">
        <v>10</v>
      </c>
      <c r="F191" s="180">
        <v>8112.9</v>
      </c>
    </row>
    <row r="192" spans="1:6" s="147" customFormat="1" ht="11.25">
      <c r="A192" s="207">
        <v>312</v>
      </c>
      <c r="B192" s="207" t="s">
        <v>5</v>
      </c>
      <c r="C192" s="207" t="s">
        <v>706</v>
      </c>
      <c r="D192" s="207"/>
      <c r="E192" s="187" t="s">
        <v>707</v>
      </c>
      <c r="F192" s="165">
        <v>1889.2</v>
      </c>
    </row>
    <row r="193" spans="1:6" s="147" customFormat="1" ht="11.25">
      <c r="A193" s="221">
        <v>312</v>
      </c>
      <c r="B193" s="221" t="s">
        <v>5</v>
      </c>
      <c r="C193" s="221" t="s">
        <v>11</v>
      </c>
      <c r="D193" s="221"/>
      <c r="E193" s="184" t="s">
        <v>12</v>
      </c>
      <c r="F193" s="169">
        <v>1889.2</v>
      </c>
    </row>
    <row r="194" spans="1:6" s="147" customFormat="1" ht="11.25">
      <c r="A194" s="223">
        <v>312</v>
      </c>
      <c r="B194" s="223" t="s">
        <v>5</v>
      </c>
      <c r="C194" s="223" t="s">
        <v>11</v>
      </c>
      <c r="D194" s="223" t="s">
        <v>730</v>
      </c>
      <c r="E194" s="204" t="s">
        <v>731</v>
      </c>
      <c r="F194" s="180">
        <v>1889.2</v>
      </c>
    </row>
    <row r="195" spans="1:6" s="182" customFormat="1" ht="10.5">
      <c r="A195" s="158" t="s">
        <v>502</v>
      </c>
      <c r="B195" s="158" t="s">
        <v>13</v>
      </c>
      <c r="C195" s="158"/>
      <c r="D195" s="158"/>
      <c r="E195" s="211" t="s">
        <v>14</v>
      </c>
      <c r="F195" s="161">
        <v>38.1</v>
      </c>
    </row>
    <row r="196" spans="1:6" s="147" customFormat="1" ht="22.5">
      <c r="A196" s="207" t="s">
        <v>502</v>
      </c>
      <c r="B196" s="207" t="s">
        <v>13</v>
      </c>
      <c r="C196" s="207" t="s">
        <v>15</v>
      </c>
      <c r="D196" s="207"/>
      <c r="E196" s="187" t="s">
        <v>16</v>
      </c>
      <c r="F196" s="165">
        <v>36</v>
      </c>
    </row>
    <row r="197" spans="1:6" s="147" customFormat="1" ht="11.25">
      <c r="A197" s="221" t="s">
        <v>502</v>
      </c>
      <c r="B197" s="221" t="s">
        <v>13</v>
      </c>
      <c r="C197" s="221" t="s">
        <v>17</v>
      </c>
      <c r="D197" s="221"/>
      <c r="E197" s="184" t="s">
        <v>18</v>
      </c>
      <c r="F197" s="169">
        <v>36</v>
      </c>
    </row>
    <row r="198" spans="1:6" s="147" customFormat="1" ht="52.5" customHeight="1">
      <c r="A198" s="223" t="s">
        <v>502</v>
      </c>
      <c r="B198" s="223" t="s">
        <v>13</v>
      </c>
      <c r="C198" s="223" t="s">
        <v>19</v>
      </c>
      <c r="D198" s="223"/>
      <c r="E198" s="172" t="s">
        <v>20</v>
      </c>
      <c r="F198" s="180">
        <v>36</v>
      </c>
    </row>
    <row r="199" spans="1:6" s="147" customFormat="1" ht="11.25">
      <c r="A199" s="223" t="s">
        <v>502</v>
      </c>
      <c r="B199" s="223" t="s">
        <v>13</v>
      </c>
      <c r="C199" s="223" t="s">
        <v>19</v>
      </c>
      <c r="D199" s="223" t="s">
        <v>3</v>
      </c>
      <c r="E199" s="204" t="s">
        <v>4</v>
      </c>
      <c r="F199" s="180">
        <v>36</v>
      </c>
    </row>
    <row r="200" spans="1:6" s="147" customFormat="1" ht="11.25">
      <c r="A200" s="207" t="s">
        <v>502</v>
      </c>
      <c r="B200" s="207" t="s">
        <v>13</v>
      </c>
      <c r="C200" s="207" t="s">
        <v>735</v>
      </c>
      <c r="D200" s="207"/>
      <c r="E200" s="187" t="s">
        <v>736</v>
      </c>
      <c r="F200" s="165">
        <v>2.1</v>
      </c>
    </row>
    <row r="201" spans="1:6" s="147" customFormat="1" ht="22.5">
      <c r="A201" s="221" t="s">
        <v>502</v>
      </c>
      <c r="B201" s="221" t="s">
        <v>13</v>
      </c>
      <c r="C201" s="221" t="s">
        <v>21</v>
      </c>
      <c r="D201" s="221"/>
      <c r="E201" s="184" t="s">
        <v>22</v>
      </c>
      <c r="F201" s="169">
        <v>2.1</v>
      </c>
    </row>
    <row r="202" spans="1:6" s="147" customFormat="1" ht="45">
      <c r="A202" s="223" t="s">
        <v>502</v>
      </c>
      <c r="B202" s="223" t="s">
        <v>13</v>
      </c>
      <c r="C202" s="223" t="s">
        <v>23</v>
      </c>
      <c r="D202" s="223"/>
      <c r="E202" s="172" t="s">
        <v>24</v>
      </c>
      <c r="F202" s="180">
        <v>2.1</v>
      </c>
    </row>
    <row r="203" spans="1:6" s="147" customFormat="1" ht="11.25">
      <c r="A203" s="223" t="s">
        <v>502</v>
      </c>
      <c r="B203" s="223" t="s">
        <v>13</v>
      </c>
      <c r="C203" s="223" t="s">
        <v>23</v>
      </c>
      <c r="D203" s="223" t="s">
        <v>3</v>
      </c>
      <c r="E203" s="204" t="s">
        <v>4</v>
      </c>
      <c r="F203" s="180">
        <v>2.1</v>
      </c>
    </row>
    <row r="204" spans="1:6" s="182" customFormat="1" ht="10.5">
      <c r="A204" s="203" t="s">
        <v>502</v>
      </c>
      <c r="B204" s="203" t="s">
        <v>25</v>
      </c>
      <c r="C204" s="203"/>
      <c r="D204" s="203"/>
      <c r="E204" s="211" t="s">
        <v>26</v>
      </c>
      <c r="F204" s="161">
        <v>0</v>
      </c>
    </row>
    <row r="205" spans="1:6" s="147" customFormat="1" ht="11.25">
      <c r="A205" s="162" t="s">
        <v>502</v>
      </c>
      <c r="B205" s="162" t="s">
        <v>5</v>
      </c>
      <c r="C205" s="162" t="s">
        <v>27</v>
      </c>
      <c r="D205" s="162"/>
      <c r="E205" s="187" t="s">
        <v>28</v>
      </c>
      <c r="F205" s="165">
        <v>0</v>
      </c>
    </row>
    <row r="206" spans="1:6" s="147" customFormat="1" ht="11.25">
      <c r="A206" s="166" t="s">
        <v>502</v>
      </c>
      <c r="B206" s="166" t="s">
        <v>5</v>
      </c>
      <c r="C206" s="166" t="s">
        <v>29</v>
      </c>
      <c r="D206" s="166"/>
      <c r="E206" s="184" t="s">
        <v>30</v>
      </c>
      <c r="F206" s="169"/>
    </row>
    <row r="207" spans="1:6" s="147" customFormat="1" ht="11.25">
      <c r="A207" s="170" t="s">
        <v>502</v>
      </c>
      <c r="B207" s="170" t="s">
        <v>25</v>
      </c>
      <c r="C207" s="170" t="s">
        <v>29</v>
      </c>
      <c r="D207" s="170" t="s">
        <v>691</v>
      </c>
      <c r="E207" s="204" t="s">
        <v>692</v>
      </c>
      <c r="F207" s="180">
        <v>0</v>
      </c>
    </row>
    <row r="208" spans="1:6" s="147" customFormat="1" ht="11.25">
      <c r="A208" s="207" t="s">
        <v>502</v>
      </c>
      <c r="B208" s="207" t="s">
        <v>25</v>
      </c>
      <c r="C208" s="207" t="s">
        <v>735</v>
      </c>
      <c r="D208" s="207"/>
      <c r="E208" s="187" t="s">
        <v>736</v>
      </c>
      <c r="F208" s="165">
        <v>0</v>
      </c>
    </row>
    <row r="209" spans="1:6" s="147" customFormat="1" ht="22.5">
      <c r="A209" s="221" t="s">
        <v>502</v>
      </c>
      <c r="B209" s="221" t="s">
        <v>25</v>
      </c>
      <c r="C209" s="221" t="s">
        <v>31</v>
      </c>
      <c r="D209" s="221"/>
      <c r="E209" s="184" t="s">
        <v>32</v>
      </c>
      <c r="F209" s="169">
        <v>0</v>
      </c>
    </row>
    <row r="210" spans="1:6" s="147" customFormat="1" ht="11.25">
      <c r="A210" s="223" t="s">
        <v>502</v>
      </c>
      <c r="B210" s="223" t="s">
        <v>25</v>
      </c>
      <c r="C210" s="223" t="s">
        <v>31</v>
      </c>
      <c r="D210" s="223" t="s">
        <v>691</v>
      </c>
      <c r="E210" s="204" t="s">
        <v>692</v>
      </c>
      <c r="F210" s="180">
        <v>0</v>
      </c>
    </row>
    <row r="211" spans="1:6" s="147" customFormat="1" ht="11.25">
      <c r="A211" s="207" t="s">
        <v>502</v>
      </c>
      <c r="B211" s="207" t="s">
        <v>25</v>
      </c>
      <c r="C211" s="207" t="s">
        <v>706</v>
      </c>
      <c r="D211" s="207"/>
      <c r="E211" s="187" t="s">
        <v>707</v>
      </c>
      <c r="F211" s="165">
        <v>0</v>
      </c>
    </row>
    <row r="212" spans="1:6" s="147" customFormat="1" ht="22.5">
      <c r="A212" s="221" t="s">
        <v>502</v>
      </c>
      <c r="B212" s="221" t="s">
        <v>25</v>
      </c>
      <c r="C212" s="221" t="s">
        <v>33</v>
      </c>
      <c r="D212" s="221"/>
      <c r="E212" s="184" t="s">
        <v>34</v>
      </c>
      <c r="F212" s="169">
        <v>0</v>
      </c>
    </row>
    <row r="213" spans="1:6" s="147" customFormat="1" ht="11.25">
      <c r="A213" s="223" t="s">
        <v>502</v>
      </c>
      <c r="B213" s="223" t="s">
        <v>25</v>
      </c>
      <c r="C213" s="223" t="s">
        <v>33</v>
      </c>
      <c r="D213" s="223" t="s">
        <v>691</v>
      </c>
      <c r="E213" s="204" t="s">
        <v>692</v>
      </c>
      <c r="F213" s="180">
        <v>0</v>
      </c>
    </row>
    <row r="214" spans="1:6" s="182" customFormat="1" ht="10.5">
      <c r="A214" s="203">
        <v>312</v>
      </c>
      <c r="B214" s="158" t="s">
        <v>35</v>
      </c>
      <c r="C214" s="158"/>
      <c r="D214" s="158"/>
      <c r="E214" s="211" t="s">
        <v>36</v>
      </c>
      <c r="F214" s="161">
        <v>2632.3</v>
      </c>
    </row>
    <row r="215" spans="1:6" s="147" customFormat="1" ht="11.25">
      <c r="A215" s="162">
        <v>312</v>
      </c>
      <c r="B215" s="162" t="s">
        <v>35</v>
      </c>
      <c r="C215" s="162" t="s">
        <v>37</v>
      </c>
      <c r="D215" s="162"/>
      <c r="E215" s="187" t="s">
        <v>38</v>
      </c>
      <c r="F215" s="165">
        <v>874.3</v>
      </c>
    </row>
    <row r="216" spans="1:6" s="147" customFormat="1" ht="22.5">
      <c r="A216" s="166">
        <v>312</v>
      </c>
      <c r="B216" s="166" t="s">
        <v>35</v>
      </c>
      <c r="C216" s="166" t="s">
        <v>39</v>
      </c>
      <c r="D216" s="166"/>
      <c r="E216" s="184" t="s">
        <v>40</v>
      </c>
      <c r="F216" s="169">
        <v>874.3</v>
      </c>
    </row>
    <row r="217" spans="1:6" s="147" customFormat="1" ht="11.25">
      <c r="A217" s="170">
        <v>312</v>
      </c>
      <c r="B217" s="170" t="s">
        <v>35</v>
      </c>
      <c r="C217" s="170" t="s">
        <v>39</v>
      </c>
      <c r="D217" s="170" t="s">
        <v>3</v>
      </c>
      <c r="E217" s="204" t="s">
        <v>4</v>
      </c>
      <c r="F217" s="180">
        <v>874.3</v>
      </c>
    </row>
    <row r="218" spans="1:6" s="147" customFormat="1" ht="11.25">
      <c r="A218" s="162">
        <v>312</v>
      </c>
      <c r="B218" s="162" t="s">
        <v>35</v>
      </c>
      <c r="C218" s="162" t="s">
        <v>706</v>
      </c>
      <c r="D218" s="162"/>
      <c r="E218" s="187" t="s">
        <v>707</v>
      </c>
      <c r="F218" s="165">
        <v>1758</v>
      </c>
    </row>
    <row r="219" spans="1:6" s="147" customFormat="1" ht="22.5">
      <c r="A219" s="166">
        <v>312</v>
      </c>
      <c r="B219" s="166" t="s">
        <v>35</v>
      </c>
      <c r="C219" s="166" t="s">
        <v>41</v>
      </c>
      <c r="D219" s="166"/>
      <c r="E219" s="184" t="s">
        <v>42</v>
      </c>
      <c r="F219" s="169">
        <v>1758</v>
      </c>
    </row>
    <row r="220" spans="1:6" s="147" customFormat="1" ht="11.25">
      <c r="A220" s="170">
        <v>312</v>
      </c>
      <c r="B220" s="170" t="s">
        <v>35</v>
      </c>
      <c r="C220" s="170" t="s">
        <v>41</v>
      </c>
      <c r="D220" s="170" t="s">
        <v>691</v>
      </c>
      <c r="E220" s="204" t="s">
        <v>692</v>
      </c>
      <c r="F220" s="180">
        <v>194</v>
      </c>
    </row>
    <row r="221" spans="1:6" s="147" customFormat="1" ht="11.25">
      <c r="A221" s="170" t="s">
        <v>502</v>
      </c>
      <c r="B221" s="170" t="s">
        <v>35</v>
      </c>
      <c r="C221" s="170" t="s">
        <v>41</v>
      </c>
      <c r="D221" s="170" t="s">
        <v>730</v>
      </c>
      <c r="E221" s="204" t="s">
        <v>731</v>
      </c>
      <c r="F221" s="180">
        <v>1564</v>
      </c>
    </row>
    <row r="222" spans="1:6" s="182" customFormat="1" ht="10.5">
      <c r="A222" s="158" t="s">
        <v>502</v>
      </c>
      <c r="B222" s="158" t="s">
        <v>43</v>
      </c>
      <c r="C222" s="158"/>
      <c r="D222" s="158"/>
      <c r="E222" s="211" t="s">
        <v>44</v>
      </c>
      <c r="F222" s="161">
        <v>61765.2</v>
      </c>
    </row>
    <row r="223" spans="1:6" s="147" customFormat="1" ht="11.25">
      <c r="A223" s="162" t="s">
        <v>502</v>
      </c>
      <c r="B223" s="162" t="s">
        <v>43</v>
      </c>
      <c r="C223" s="162" t="s">
        <v>802</v>
      </c>
      <c r="D223" s="162"/>
      <c r="E223" s="187" t="s">
        <v>801</v>
      </c>
      <c r="F223" s="165">
        <v>2450</v>
      </c>
    </row>
    <row r="224" spans="1:6" s="147" customFormat="1" ht="11.25">
      <c r="A224" s="166" t="s">
        <v>502</v>
      </c>
      <c r="B224" s="166" t="s">
        <v>43</v>
      </c>
      <c r="C224" s="166" t="s">
        <v>45</v>
      </c>
      <c r="D224" s="166"/>
      <c r="E224" s="184" t="s">
        <v>556</v>
      </c>
      <c r="F224" s="169">
        <v>2450</v>
      </c>
    </row>
    <row r="225" spans="1:6" s="147" customFormat="1" ht="11.25">
      <c r="A225" s="170" t="s">
        <v>502</v>
      </c>
      <c r="B225" s="170" t="s">
        <v>43</v>
      </c>
      <c r="C225" s="170" t="s">
        <v>45</v>
      </c>
      <c r="D225" s="170" t="s">
        <v>691</v>
      </c>
      <c r="E225" s="204" t="s">
        <v>692</v>
      </c>
      <c r="F225" s="180">
        <v>2450</v>
      </c>
    </row>
    <row r="226" spans="1:6" s="147" customFormat="1" ht="11.25">
      <c r="A226" s="162" t="s">
        <v>502</v>
      </c>
      <c r="B226" s="162" t="s">
        <v>43</v>
      </c>
      <c r="C226" s="162" t="s">
        <v>764</v>
      </c>
      <c r="D226" s="162"/>
      <c r="E226" s="187" t="s">
        <v>765</v>
      </c>
      <c r="F226" s="165">
        <v>22184.4</v>
      </c>
    </row>
    <row r="227" spans="1:6" s="147" customFormat="1" ht="22.5">
      <c r="A227" s="166" t="s">
        <v>502</v>
      </c>
      <c r="B227" s="166" t="s">
        <v>43</v>
      </c>
      <c r="C227" s="166" t="s">
        <v>46</v>
      </c>
      <c r="D227" s="166"/>
      <c r="E227" s="184" t="s">
        <v>47</v>
      </c>
      <c r="F227" s="169">
        <v>22184.4</v>
      </c>
    </row>
    <row r="228" spans="1:6" s="147" customFormat="1" ht="22.5">
      <c r="A228" s="170" t="s">
        <v>502</v>
      </c>
      <c r="B228" s="170" t="s">
        <v>43</v>
      </c>
      <c r="C228" s="170" t="s">
        <v>48</v>
      </c>
      <c r="D228" s="170"/>
      <c r="E228" s="204" t="s">
        <v>49</v>
      </c>
      <c r="F228" s="180">
        <v>12470.5</v>
      </c>
    </row>
    <row r="229" spans="1:6" s="147" customFormat="1" ht="11.25">
      <c r="A229" s="170" t="s">
        <v>502</v>
      </c>
      <c r="B229" s="170" t="s">
        <v>43</v>
      </c>
      <c r="C229" s="170" t="s">
        <v>48</v>
      </c>
      <c r="D229" s="170" t="s">
        <v>691</v>
      </c>
      <c r="E229" s="204" t="s">
        <v>692</v>
      </c>
      <c r="F229" s="180">
        <v>12470.5</v>
      </c>
    </row>
    <row r="230" spans="1:6" s="147" customFormat="1" ht="11.25">
      <c r="A230" s="170" t="s">
        <v>502</v>
      </c>
      <c r="B230" s="170" t="s">
        <v>43</v>
      </c>
      <c r="C230" s="170" t="s">
        <v>50</v>
      </c>
      <c r="D230" s="170"/>
      <c r="E230" s="204" t="s">
        <v>51</v>
      </c>
      <c r="F230" s="180">
        <v>9162.5</v>
      </c>
    </row>
    <row r="231" spans="1:6" s="147" customFormat="1" ht="11.25">
      <c r="A231" s="170" t="s">
        <v>502</v>
      </c>
      <c r="B231" s="170" t="s">
        <v>43</v>
      </c>
      <c r="C231" s="170" t="s">
        <v>50</v>
      </c>
      <c r="D231" s="170" t="s">
        <v>691</v>
      </c>
      <c r="E231" s="204" t="s">
        <v>692</v>
      </c>
      <c r="F231" s="180">
        <v>9162.5</v>
      </c>
    </row>
    <row r="232" spans="1:6" s="147" customFormat="1" ht="22.5">
      <c r="A232" s="170" t="s">
        <v>502</v>
      </c>
      <c r="B232" s="170" t="s">
        <v>43</v>
      </c>
      <c r="C232" s="170" t="s">
        <v>52</v>
      </c>
      <c r="D232" s="170"/>
      <c r="E232" s="204" t="s">
        <v>53</v>
      </c>
      <c r="F232" s="180">
        <v>551.4</v>
      </c>
    </row>
    <row r="233" spans="1:6" s="147" customFormat="1" ht="11.25">
      <c r="A233" s="170" t="s">
        <v>502</v>
      </c>
      <c r="B233" s="170" t="s">
        <v>43</v>
      </c>
      <c r="C233" s="170" t="s">
        <v>52</v>
      </c>
      <c r="D233" s="170" t="s">
        <v>691</v>
      </c>
      <c r="E233" s="204" t="s">
        <v>692</v>
      </c>
      <c r="F233" s="180">
        <v>551.4</v>
      </c>
    </row>
    <row r="234" spans="1:6" s="147" customFormat="1" ht="11.25">
      <c r="A234" s="162" t="s">
        <v>502</v>
      </c>
      <c r="B234" s="162" t="s">
        <v>43</v>
      </c>
      <c r="C234" s="162" t="s">
        <v>54</v>
      </c>
      <c r="D234" s="162"/>
      <c r="E234" s="187" t="s">
        <v>55</v>
      </c>
      <c r="F234" s="165">
        <v>0</v>
      </c>
    </row>
    <row r="235" spans="1:6" s="147" customFormat="1" ht="11.25">
      <c r="A235" s="166" t="s">
        <v>502</v>
      </c>
      <c r="B235" s="166" t="s">
        <v>43</v>
      </c>
      <c r="C235" s="166" t="s">
        <v>56</v>
      </c>
      <c r="D235" s="166"/>
      <c r="E235" s="184" t="s">
        <v>57</v>
      </c>
      <c r="F235" s="169">
        <v>0</v>
      </c>
    </row>
    <row r="236" spans="1:6" s="147" customFormat="1" ht="11.25">
      <c r="A236" s="170" t="s">
        <v>502</v>
      </c>
      <c r="B236" s="170" t="s">
        <v>43</v>
      </c>
      <c r="C236" s="170" t="s">
        <v>56</v>
      </c>
      <c r="D236" s="170" t="s">
        <v>691</v>
      </c>
      <c r="E236" s="204" t="s">
        <v>692</v>
      </c>
      <c r="F236" s="180">
        <v>0</v>
      </c>
    </row>
    <row r="237" spans="1:6" s="147" customFormat="1" ht="11.25">
      <c r="A237" s="162" t="s">
        <v>502</v>
      </c>
      <c r="B237" s="162" t="s">
        <v>43</v>
      </c>
      <c r="C237" s="162" t="s">
        <v>706</v>
      </c>
      <c r="D237" s="162"/>
      <c r="E237" s="187" t="s">
        <v>707</v>
      </c>
      <c r="F237" s="165">
        <v>37130.8</v>
      </c>
    </row>
    <row r="238" spans="1:6" s="147" customFormat="1" ht="22.5">
      <c r="A238" s="166" t="s">
        <v>502</v>
      </c>
      <c r="B238" s="166" t="s">
        <v>43</v>
      </c>
      <c r="C238" s="166" t="s">
        <v>33</v>
      </c>
      <c r="D238" s="166"/>
      <c r="E238" s="184" t="s">
        <v>34</v>
      </c>
      <c r="F238" s="169">
        <v>31260.8</v>
      </c>
    </row>
    <row r="239" spans="1:6" s="147" customFormat="1" ht="11.25">
      <c r="A239" s="170" t="s">
        <v>502</v>
      </c>
      <c r="B239" s="170" t="s">
        <v>43</v>
      </c>
      <c r="C239" s="170" t="s">
        <v>33</v>
      </c>
      <c r="D239" s="170" t="s">
        <v>691</v>
      </c>
      <c r="E239" s="204" t="s">
        <v>692</v>
      </c>
      <c r="F239" s="180">
        <v>31260.8</v>
      </c>
    </row>
    <row r="240" spans="1:6" s="147" customFormat="1" ht="22.5">
      <c r="A240" s="166" t="s">
        <v>502</v>
      </c>
      <c r="B240" s="166" t="s">
        <v>43</v>
      </c>
      <c r="C240" s="166" t="s">
        <v>741</v>
      </c>
      <c r="D240" s="166"/>
      <c r="E240" s="184" t="s">
        <v>58</v>
      </c>
      <c r="F240" s="169">
        <v>5870</v>
      </c>
    </row>
    <row r="241" spans="1:6" s="147" customFormat="1" ht="11.25">
      <c r="A241" s="170" t="s">
        <v>502</v>
      </c>
      <c r="B241" s="170" t="s">
        <v>43</v>
      </c>
      <c r="C241" s="170" t="s">
        <v>741</v>
      </c>
      <c r="D241" s="170" t="s">
        <v>730</v>
      </c>
      <c r="E241" s="204" t="s">
        <v>731</v>
      </c>
      <c r="F241" s="180">
        <v>5870</v>
      </c>
    </row>
    <row r="242" spans="1:6" s="182" customFormat="1" ht="10.5">
      <c r="A242" s="158">
        <v>312</v>
      </c>
      <c r="B242" s="158" t="s">
        <v>733</v>
      </c>
      <c r="C242" s="158"/>
      <c r="D242" s="158"/>
      <c r="E242" s="160" t="s">
        <v>734</v>
      </c>
      <c r="F242" s="161">
        <v>1587.7</v>
      </c>
    </row>
    <row r="243" spans="1:6" s="182" customFormat="1" ht="11.25">
      <c r="A243" s="162" t="s">
        <v>502</v>
      </c>
      <c r="B243" s="162" t="s">
        <v>733</v>
      </c>
      <c r="C243" s="162" t="s">
        <v>59</v>
      </c>
      <c r="D243" s="162"/>
      <c r="E243" s="192" t="s">
        <v>60</v>
      </c>
      <c r="F243" s="165">
        <v>411.3</v>
      </c>
    </row>
    <row r="244" spans="1:6" s="182" customFormat="1" ht="22.5">
      <c r="A244" s="166" t="s">
        <v>502</v>
      </c>
      <c r="B244" s="166" t="s">
        <v>733</v>
      </c>
      <c r="C244" s="166" t="s">
        <v>61</v>
      </c>
      <c r="D244" s="166"/>
      <c r="E244" s="189" t="s">
        <v>62</v>
      </c>
      <c r="F244" s="169">
        <v>411.3</v>
      </c>
    </row>
    <row r="245" spans="1:6" s="182" customFormat="1" ht="11.25">
      <c r="A245" s="170" t="s">
        <v>502</v>
      </c>
      <c r="B245" s="170" t="s">
        <v>733</v>
      </c>
      <c r="C245" s="170" t="s">
        <v>61</v>
      </c>
      <c r="D245" s="170" t="s">
        <v>3</v>
      </c>
      <c r="E245" s="193" t="s">
        <v>4</v>
      </c>
      <c r="F245" s="180">
        <v>411.3</v>
      </c>
    </row>
    <row r="246" spans="1:6" s="147" customFormat="1" ht="11.25">
      <c r="A246" s="162" t="s">
        <v>502</v>
      </c>
      <c r="B246" s="162" t="s">
        <v>733</v>
      </c>
      <c r="C246" s="162" t="s">
        <v>735</v>
      </c>
      <c r="D246" s="162"/>
      <c r="E246" s="187" t="s">
        <v>736</v>
      </c>
      <c r="F246" s="165">
        <v>252.4</v>
      </c>
    </row>
    <row r="247" spans="1:6" s="147" customFormat="1" ht="22.5">
      <c r="A247" s="166" t="s">
        <v>502</v>
      </c>
      <c r="B247" s="166" t="s">
        <v>733</v>
      </c>
      <c r="C247" s="166" t="s">
        <v>63</v>
      </c>
      <c r="D247" s="166"/>
      <c r="E247" s="184" t="s">
        <v>64</v>
      </c>
      <c r="F247" s="169">
        <v>252.4</v>
      </c>
    </row>
    <row r="248" spans="1:6" s="147" customFormat="1" ht="11.25">
      <c r="A248" s="170" t="s">
        <v>502</v>
      </c>
      <c r="B248" s="170" t="s">
        <v>733</v>
      </c>
      <c r="C248" s="170" t="s">
        <v>63</v>
      </c>
      <c r="D248" s="170" t="s">
        <v>3</v>
      </c>
      <c r="E248" s="204" t="s">
        <v>4</v>
      </c>
      <c r="F248" s="180">
        <v>65.1</v>
      </c>
    </row>
    <row r="249" spans="1:6" s="147" customFormat="1" ht="11.25">
      <c r="A249" s="170" t="s">
        <v>502</v>
      </c>
      <c r="B249" s="170" t="s">
        <v>733</v>
      </c>
      <c r="C249" s="170" t="s">
        <v>63</v>
      </c>
      <c r="D249" s="170" t="s">
        <v>691</v>
      </c>
      <c r="E249" s="204" t="s">
        <v>692</v>
      </c>
      <c r="F249" s="180">
        <v>187.3</v>
      </c>
    </row>
    <row r="250" spans="1:6" s="147" customFormat="1" ht="11.25">
      <c r="A250" s="162">
        <v>312</v>
      </c>
      <c r="B250" s="162" t="s">
        <v>733</v>
      </c>
      <c r="C250" s="162" t="s">
        <v>706</v>
      </c>
      <c r="D250" s="162"/>
      <c r="E250" s="187" t="s">
        <v>707</v>
      </c>
      <c r="F250" s="165">
        <v>924</v>
      </c>
    </row>
    <row r="251" spans="1:6" s="147" customFormat="1" ht="22.5">
      <c r="A251" s="166">
        <v>312</v>
      </c>
      <c r="B251" s="166" t="s">
        <v>733</v>
      </c>
      <c r="C251" s="166" t="s">
        <v>65</v>
      </c>
      <c r="D251" s="166"/>
      <c r="E251" s="184" t="s">
        <v>66</v>
      </c>
      <c r="F251" s="169">
        <v>924</v>
      </c>
    </row>
    <row r="252" spans="1:6" s="147" customFormat="1" ht="11.25">
      <c r="A252" s="170">
        <v>312</v>
      </c>
      <c r="B252" s="170" t="s">
        <v>733</v>
      </c>
      <c r="C252" s="170" t="s">
        <v>65</v>
      </c>
      <c r="D252" s="170" t="s">
        <v>3</v>
      </c>
      <c r="E252" s="204" t="s">
        <v>4</v>
      </c>
      <c r="F252" s="180">
        <v>610</v>
      </c>
    </row>
    <row r="253" spans="1:6" s="147" customFormat="1" ht="11.25">
      <c r="A253" s="170" t="s">
        <v>502</v>
      </c>
      <c r="B253" s="170" t="s">
        <v>733</v>
      </c>
      <c r="C253" s="170" t="s">
        <v>65</v>
      </c>
      <c r="D253" s="170" t="s">
        <v>691</v>
      </c>
      <c r="E253" s="204" t="s">
        <v>692</v>
      </c>
      <c r="F253" s="180">
        <v>314</v>
      </c>
    </row>
    <row r="254" spans="1:6" s="182" customFormat="1" ht="10.5">
      <c r="A254" s="224">
        <v>312</v>
      </c>
      <c r="B254" s="224" t="s">
        <v>462</v>
      </c>
      <c r="C254" s="224"/>
      <c r="D254" s="224"/>
      <c r="E254" s="205" t="s">
        <v>67</v>
      </c>
      <c r="F254" s="225">
        <v>204709.7</v>
      </c>
    </row>
    <row r="255" spans="1:6" s="182" customFormat="1" ht="10.5">
      <c r="A255" s="203">
        <v>312</v>
      </c>
      <c r="B255" s="203" t="s">
        <v>68</v>
      </c>
      <c r="C255" s="203"/>
      <c r="D255" s="203"/>
      <c r="E255" s="226" t="s">
        <v>69</v>
      </c>
      <c r="F255" s="227">
        <v>85624.6</v>
      </c>
    </row>
    <row r="256" spans="1:6" s="147" customFormat="1" ht="11.25">
      <c r="A256" s="207" t="s">
        <v>502</v>
      </c>
      <c r="B256" s="207" t="s">
        <v>68</v>
      </c>
      <c r="C256" s="207" t="s">
        <v>802</v>
      </c>
      <c r="D256" s="207"/>
      <c r="E256" s="208" t="s">
        <v>801</v>
      </c>
      <c r="F256" s="228">
        <v>1749.1</v>
      </c>
    </row>
    <row r="257" spans="1:6" s="147" customFormat="1" ht="11.25">
      <c r="A257" s="221" t="s">
        <v>502</v>
      </c>
      <c r="B257" s="221" t="s">
        <v>68</v>
      </c>
      <c r="C257" s="221" t="s">
        <v>45</v>
      </c>
      <c r="D257" s="221"/>
      <c r="E257" s="209" t="s">
        <v>556</v>
      </c>
      <c r="F257" s="229">
        <v>1749.1</v>
      </c>
    </row>
    <row r="258" spans="1:6" s="147" customFormat="1" ht="11.25">
      <c r="A258" s="223" t="s">
        <v>502</v>
      </c>
      <c r="B258" s="223" t="s">
        <v>68</v>
      </c>
      <c r="C258" s="223" t="s">
        <v>45</v>
      </c>
      <c r="D258" s="223" t="s">
        <v>691</v>
      </c>
      <c r="E258" s="210" t="s">
        <v>692</v>
      </c>
      <c r="F258" s="230">
        <v>1749.1</v>
      </c>
    </row>
    <row r="259" spans="1:6" s="147" customFormat="1" ht="22.5">
      <c r="A259" s="207">
        <v>312</v>
      </c>
      <c r="B259" s="207" t="s">
        <v>68</v>
      </c>
      <c r="C259" s="207" t="s">
        <v>70</v>
      </c>
      <c r="D259" s="207"/>
      <c r="E259" s="208" t="s">
        <v>71</v>
      </c>
      <c r="F259" s="228">
        <v>45723.2</v>
      </c>
    </row>
    <row r="260" spans="1:6" s="147" customFormat="1" ht="33.75">
      <c r="A260" s="221" t="s">
        <v>502</v>
      </c>
      <c r="B260" s="221" t="s">
        <v>68</v>
      </c>
      <c r="C260" s="221" t="s">
        <v>72</v>
      </c>
      <c r="D260" s="221"/>
      <c r="E260" s="231" t="s">
        <v>73</v>
      </c>
      <c r="F260" s="229">
        <v>35432.3</v>
      </c>
    </row>
    <row r="261" spans="1:6" s="147" customFormat="1" ht="11.25">
      <c r="A261" s="223" t="s">
        <v>502</v>
      </c>
      <c r="B261" s="223" t="s">
        <v>68</v>
      </c>
      <c r="C261" s="223" t="s">
        <v>74</v>
      </c>
      <c r="D261" s="223"/>
      <c r="E261" s="232" t="s">
        <v>75</v>
      </c>
      <c r="F261" s="230">
        <v>12134.4</v>
      </c>
    </row>
    <row r="262" spans="1:6" s="147" customFormat="1" ht="11.25">
      <c r="A262" s="223" t="s">
        <v>502</v>
      </c>
      <c r="B262" s="223" t="s">
        <v>68</v>
      </c>
      <c r="C262" s="223" t="s">
        <v>74</v>
      </c>
      <c r="D262" s="223" t="s">
        <v>3</v>
      </c>
      <c r="E262" s="232" t="s">
        <v>4</v>
      </c>
      <c r="F262" s="230">
        <v>12134.4</v>
      </c>
    </row>
    <row r="263" spans="1:6" s="147" customFormat="1" ht="11.25">
      <c r="A263" s="223" t="s">
        <v>502</v>
      </c>
      <c r="B263" s="223" t="s">
        <v>68</v>
      </c>
      <c r="C263" s="223" t="s">
        <v>76</v>
      </c>
      <c r="D263" s="223"/>
      <c r="E263" s="210" t="s">
        <v>77</v>
      </c>
      <c r="F263" s="230">
        <v>23297.9</v>
      </c>
    </row>
    <row r="264" spans="1:6" s="147" customFormat="1" ht="11.25">
      <c r="A264" s="223" t="s">
        <v>502</v>
      </c>
      <c r="B264" s="223" t="s">
        <v>68</v>
      </c>
      <c r="C264" s="223" t="s">
        <v>76</v>
      </c>
      <c r="D264" s="223" t="s">
        <v>78</v>
      </c>
      <c r="E264" s="210" t="s">
        <v>79</v>
      </c>
      <c r="F264" s="230">
        <v>23297.9</v>
      </c>
    </row>
    <row r="265" spans="1:6" s="147" customFormat="1" ht="22.5">
      <c r="A265" s="221">
        <v>312</v>
      </c>
      <c r="B265" s="221" t="s">
        <v>68</v>
      </c>
      <c r="C265" s="221" t="s">
        <v>80</v>
      </c>
      <c r="D265" s="221"/>
      <c r="E265" s="209" t="s">
        <v>81</v>
      </c>
      <c r="F265" s="229">
        <v>10290.9</v>
      </c>
    </row>
    <row r="266" spans="1:6" s="147" customFormat="1" ht="11.25">
      <c r="A266" s="223">
        <v>312</v>
      </c>
      <c r="B266" s="223" t="s">
        <v>68</v>
      </c>
      <c r="C266" s="223" t="s">
        <v>82</v>
      </c>
      <c r="D266" s="223"/>
      <c r="E266" s="210" t="s">
        <v>75</v>
      </c>
      <c r="F266" s="230">
        <v>3815.6</v>
      </c>
    </row>
    <row r="267" spans="1:6" s="157" customFormat="1" ht="11.25">
      <c r="A267" s="170">
        <v>312</v>
      </c>
      <c r="B267" s="170" t="s">
        <v>68</v>
      </c>
      <c r="C267" s="170" t="s">
        <v>82</v>
      </c>
      <c r="D267" s="170" t="s">
        <v>3</v>
      </c>
      <c r="E267" s="193" t="s">
        <v>4</v>
      </c>
      <c r="F267" s="180">
        <v>3815.6</v>
      </c>
    </row>
    <row r="268" spans="1:6" s="157" customFormat="1" ht="11.25">
      <c r="A268" s="170" t="s">
        <v>502</v>
      </c>
      <c r="B268" s="170" t="s">
        <v>68</v>
      </c>
      <c r="C268" s="170" t="s">
        <v>83</v>
      </c>
      <c r="D268" s="170"/>
      <c r="E268" s="193" t="s">
        <v>77</v>
      </c>
      <c r="F268" s="180">
        <v>6475.3</v>
      </c>
    </row>
    <row r="269" spans="1:6" s="157" customFormat="1" ht="11.25">
      <c r="A269" s="170" t="s">
        <v>502</v>
      </c>
      <c r="B269" s="170" t="s">
        <v>68</v>
      </c>
      <c r="C269" s="170" t="s">
        <v>83</v>
      </c>
      <c r="D269" s="170" t="s">
        <v>9</v>
      </c>
      <c r="E269" s="193" t="s">
        <v>10</v>
      </c>
      <c r="F269" s="180">
        <v>6475.3</v>
      </c>
    </row>
    <row r="270" spans="1:6" s="157" customFormat="1" ht="11.25">
      <c r="A270" s="170" t="s">
        <v>502</v>
      </c>
      <c r="B270" s="170" t="s">
        <v>68</v>
      </c>
      <c r="C270" s="170" t="s">
        <v>83</v>
      </c>
      <c r="D270" s="170" t="s">
        <v>730</v>
      </c>
      <c r="E270" s="193" t="s">
        <v>731</v>
      </c>
      <c r="F270" s="180">
        <v>0</v>
      </c>
    </row>
    <row r="271" spans="1:6" s="147" customFormat="1" ht="11.25">
      <c r="A271" s="207">
        <v>312</v>
      </c>
      <c r="B271" s="207" t="s">
        <v>68</v>
      </c>
      <c r="C271" s="207" t="s">
        <v>84</v>
      </c>
      <c r="D271" s="207"/>
      <c r="E271" s="208" t="s">
        <v>85</v>
      </c>
      <c r="F271" s="228">
        <v>4909.8</v>
      </c>
    </row>
    <row r="272" spans="1:6" s="147" customFormat="1" ht="22.5">
      <c r="A272" s="221">
        <v>312</v>
      </c>
      <c r="B272" s="221" t="s">
        <v>68</v>
      </c>
      <c r="C272" s="221" t="s">
        <v>86</v>
      </c>
      <c r="D272" s="221"/>
      <c r="E272" s="209" t="s">
        <v>87</v>
      </c>
      <c r="F272" s="229">
        <v>598.2</v>
      </c>
    </row>
    <row r="273" spans="1:6" s="147" customFormat="1" ht="11.25">
      <c r="A273" s="223">
        <v>312</v>
      </c>
      <c r="B273" s="223" t="s">
        <v>68</v>
      </c>
      <c r="C273" s="223" t="s">
        <v>86</v>
      </c>
      <c r="D273" s="223" t="s">
        <v>3</v>
      </c>
      <c r="E273" s="210" t="s">
        <v>4</v>
      </c>
      <c r="F273" s="230">
        <v>598.2</v>
      </c>
    </row>
    <row r="274" spans="1:6" s="147" customFormat="1" ht="11.25">
      <c r="A274" s="221">
        <v>312</v>
      </c>
      <c r="B274" s="221" t="s">
        <v>68</v>
      </c>
      <c r="C274" s="221" t="s">
        <v>88</v>
      </c>
      <c r="D274" s="221"/>
      <c r="E274" s="209" t="s">
        <v>89</v>
      </c>
      <c r="F274" s="229">
        <v>4311.6</v>
      </c>
    </row>
    <row r="275" spans="1:6" s="147" customFormat="1" ht="22.5">
      <c r="A275" s="223">
        <v>312</v>
      </c>
      <c r="B275" s="223" t="s">
        <v>68</v>
      </c>
      <c r="C275" s="223" t="s">
        <v>88</v>
      </c>
      <c r="D275" s="223" t="s">
        <v>807</v>
      </c>
      <c r="E275" s="210" t="s">
        <v>808</v>
      </c>
      <c r="F275" s="230">
        <v>4311.6</v>
      </c>
    </row>
    <row r="276" spans="1:6" s="147" customFormat="1" ht="11.25">
      <c r="A276" s="207" t="s">
        <v>502</v>
      </c>
      <c r="B276" s="207" t="s">
        <v>68</v>
      </c>
      <c r="C276" s="207" t="s">
        <v>735</v>
      </c>
      <c r="D276" s="207"/>
      <c r="E276" s="208" t="s">
        <v>736</v>
      </c>
      <c r="F276" s="228">
        <v>2943.2</v>
      </c>
    </row>
    <row r="277" spans="1:6" s="147" customFormat="1" ht="22.5">
      <c r="A277" s="221" t="s">
        <v>502</v>
      </c>
      <c r="B277" s="221" t="s">
        <v>68</v>
      </c>
      <c r="C277" s="221" t="s">
        <v>90</v>
      </c>
      <c r="D277" s="221"/>
      <c r="E277" s="209" t="s">
        <v>91</v>
      </c>
      <c r="F277" s="229">
        <v>2943.2</v>
      </c>
    </row>
    <row r="278" spans="1:6" s="147" customFormat="1" ht="11.25">
      <c r="A278" s="223" t="s">
        <v>502</v>
      </c>
      <c r="B278" s="223" t="s">
        <v>68</v>
      </c>
      <c r="C278" s="223" t="s">
        <v>90</v>
      </c>
      <c r="D278" s="223"/>
      <c r="E278" s="210" t="s">
        <v>10</v>
      </c>
      <c r="F278" s="230">
        <v>2943.2</v>
      </c>
    </row>
    <row r="279" spans="1:6" s="147" customFormat="1" ht="11.25">
      <c r="A279" s="207" t="s">
        <v>502</v>
      </c>
      <c r="B279" s="207" t="s">
        <v>68</v>
      </c>
      <c r="C279" s="207" t="s">
        <v>764</v>
      </c>
      <c r="D279" s="207"/>
      <c r="E279" s="208" t="s">
        <v>765</v>
      </c>
      <c r="F279" s="228">
        <v>5101.9</v>
      </c>
    </row>
    <row r="280" spans="1:6" s="147" customFormat="1" ht="22.5">
      <c r="A280" s="221" t="s">
        <v>502</v>
      </c>
      <c r="B280" s="221" t="s">
        <v>68</v>
      </c>
      <c r="C280" s="221" t="s">
        <v>772</v>
      </c>
      <c r="D280" s="221"/>
      <c r="E280" s="209" t="s">
        <v>773</v>
      </c>
      <c r="F280" s="229">
        <v>5101.9</v>
      </c>
    </row>
    <row r="281" spans="1:6" s="147" customFormat="1" ht="22.5">
      <c r="A281" s="223" t="s">
        <v>502</v>
      </c>
      <c r="B281" s="223" t="s">
        <v>68</v>
      </c>
      <c r="C281" s="223" t="s">
        <v>92</v>
      </c>
      <c r="D281" s="223"/>
      <c r="E281" s="210" t="s">
        <v>93</v>
      </c>
      <c r="F281" s="230">
        <v>5101.9</v>
      </c>
    </row>
    <row r="282" spans="1:6" s="147" customFormat="1" ht="22.5">
      <c r="A282" s="223" t="s">
        <v>502</v>
      </c>
      <c r="B282" s="223" t="s">
        <v>68</v>
      </c>
      <c r="C282" s="223" t="s">
        <v>92</v>
      </c>
      <c r="D282" s="223" t="s">
        <v>807</v>
      </c>
      <c r="E282" s="210" t="s">
        <v>808</v>
      </c>
      <c r="F282" s="230">
        <v>5101.9</v>
      </c>
    </row>
    <row r="283" spans="1:6" s="147" customFormat="1" ht="11.25">
      <c r="A283" s="207">
        <v>312</v>
      </c>
      <c r="B283" s="207" t="s">
        <v>68</v>
      </c>
      <c r="C283" s="207" t="s">
        <v>706</v>
      </c>
      <c r="D283" s="207"/>
      <c r="E283" s="208" t="s">
        <v>707</v>
      </c>
      <c r="F283" s="228">
        <v>25197.4</v>
      </c>
    </row>
    <row r="284" spans="1:6" s="147" customFormat="1" ht="33.75">
      <c r="A284" s="221">
        <v>312</v>
      </c>
      <c r="B284" s="221" t="s">
        <v>68</v>
      </c>
      <c r="C284" s="221" t="s">
        <v>94</v>
      </c>
      <c r="D284" s="221"/>
      <c r="E284" s="209" t="s">
        <v>95</v>
      </c>
      <c r="F284" s="229">
        <v>903.6</v>
      </c>
    </row>
    <row r="285" spans="1:6" s="147" customFormat="1" ht="11.25">
      <c r="A285" s="223">
        <v>312</v>
      </c>
      <c r="B285" s="223" t="s">
        <v>68</v>
      </c>
      <c r="C285" s="223" t="s">
        <v>94</v>
      </c>
      <c r="D285" s="223" t="s">
        <v>691</v>
      </c>
      <c r="E285" s="210" t="s">
        <v>692</v>
      </c>
      <c r="F285" s="230">
        <v>903.6</v>
      </c>
    </row>
    <row r="286" spans="1:6" s="147" customFormat="1" ht="22.5">
      <c r="A286" s="221">
        <v>312</v>
      </c>
      <c r="B286" s="221" t="s">
        <v>68</v>
      </c>
      <c r="C286" s="221" t="s">
        <v>815</v>
      </c>
      <c r="D286" s="221"/>
      <c r="E286" s="209" t="s">
        <v>96</v>
      </c>
      <c r="F286" s="229">
        <v>793.7</v>
      </c>
    </row>
    <row r="287" spans="1:6" s="147" customFormat="1" ht="11.25">
      <c r="A287" s="223">
        <v>312</v>
      </c>
      <c r="B287" s="223" t="s">
        <v>68</v>
      </c>
      <c r="C287" s="223" t="s">
        <v>815</v>
      </c>
      <c r="D287" s="223" t="s">
        <v>3</v>
      </c>
      <c r="E287" s="210" t="s">
        <v>4</v>
      </c>
      <c r="F287" s="230">
        <v>0</v>
      </c>
    </row>
    <row r="288" spans="1:6" s="147" customFormat="1" ht="11.25">
      <c r="A288" s="223">
        <v>312</v>
      </c>
      <c r="B288" s="223" t="s">
        <v>68</v>
      </c>
      <c r="C288" s="223" t="s">
        <v>815</v>
      </c>
      <c r="D288" s="223" t="s">
        <v>730</v>
      </c>
      <c r="E288" s="210" t="s">
        <v>731</v>
      </c>
      <c r="F288" s="230">
        <v>793.7</v>
      </c>
    </row>
    <row r="289" spans="1:6" s="147" customFormat="1" ht="11.25">
      <c r="A289" s="221" t="s">
        <v>502</v>
      </c>
      <c r="B289" s="221" t="s">
        <v>68</v>
      </c>
      <c r="C289" s="221" t="s">
        <v>97</v>
      </c>
      <c r="D289" s="221"/>
      <c r="E289" s="209" t="s">
        <v>98</v>
      </c>
      <c r="F289" s="229">
        <v>16615.8</v>
      </c>
    </row>
    <row r="290" spans="1:6" s="147" customFormat="1" ht="11.25">
      <c r="A290" s="223" t="s">
        <v>502</v>
      </c>
      <c r="B290" s="223" t="s">
        <v>68</v>
      </c>
      <c r="C290" s="223" t="s">
        <v>97</v>
      </c>
      <c r="D290" s="223" t="s">
        <v>730</v>
      </c>
      <c r="E290" s="210" t="s">
        <v>731</v>
      </c>
      <c r="F290" s="230">
        <v>16615.8</v>
      </c>
    </row>
    <row r="291" spans="1:6" s="147" customFormat="1" ht="22.5">
      <c r="A291" s="221">
        <v>312</v>
      </c>
      <c r="B291" s="221" t="s">
        <v>68</v>
      </c>
      <c r="C291" s="221" t="s">
        <v>99</v>
      </c>
      <c r="D291" s="221"/>
      <c r="E291" s="209" t="s">
        <v>100</v>
      </c>
      <c r="F291" s="229">
        <v>6754.5</v>
      </c>
    </row>
    <row r="292" spans="1:6" s="147" customFormat="1" ht="11.25">
      <c r="A292" s="223">
        <v>312</v>
      </c>
      <c r="B292" s="223" t="s">
        <v>68</v>
      </c>
      <c r="C292" s="223" t="s">
        <v>99</v>
      </c>
      <c r="D292" s="223" t="s">
        <v>3</v>
      </c>
      <c r="E292" s="210" t="s">
        <v>4</v>
      </c>
      <c r="F292" s="230">
        <v>6754.5</v>
      </c>
    </row>
    <row r="293" spans="1:6" s="147" customFormat="1" ht="11.25">
      <c r="A293" s="223" t="s">
        <v>502</v>
      </c>
      <c r="B293" s="223" t="s">
        <v>68</v>
      </c>
      <c r="C293" s="223" t="s">
        <v>99</v>
      </c>
      <c r="D293" s="223" t="s">
        <v>817</v>
      </c>
      <c r="E293" s="210" t="s">
        <v>818</v>
      </c>
      <c r="F293" s="230">
        <v>0</v>
      </c>
    </row>
    <row r="294" spans="1:6" s="147" customFormat="1" ht="11.25">
      <c r="A294" s="221" t="s">
        <v>502</v>
      </c>
      <c r="B294" s="221" t="s">
        <v>68</v>
      </c>
      <c r="C294" s="221" t="s">
        <v>101</v>
      </c>
      <c r="D294" s="221"/>
      <c r="E294" s="209" t="s">
        <v>102</v>
      </c>
      <c r="F294" s="229">
        <v>129.8</v>
      </c>
    </row>
    <row r="295" spans="1:6" s="147" customFormat="1" ht="11.25">
      <c r="A295" s="223" t="s">
        <v>502</v>
      </c>
      <c r="B295" s="223" t="s">
        <v>68</v>
      </c>
      <c r="C295" s="223" t="s">
        <v>101</v>
      </c>
      <c r="D295" s="223" t="s">
        <v>3</v>
      </c>
      <c r="E295" s="210" t="s">
        <v>4</v>
      </c>
      <c r="F295" s="230">
        <v>129.8</v>
      </c>
    </row>
    <row r="296" spans="1:6" s="182" customFormat="1" ht="10.5">
      <c r="A296" s="158">
        <v>312</v>
      </c>
      <c r="B296" s="158" t="s">
        <v>103</v>
      </c>
      <c r="C296" s="158"/>
      <c r="D296" s="158"/>
      <c r="E296" s="160" t="s">
        <v>104</v>
      </c>
      <c r="F296" s="161">
        <v>41741.6</v>
      </c>
    </row>
    <row r="297" spans="1:6" s="147" customFormat="1" ht="11.25">
      <c r="A297" s="162">
        <v>312</v>
      </c>
      <c r="B297" s="162" t="s">
        <v>103</v>
      </c>
      <c r="C297" s="162" t="s">
        <v>105</v>
      </c>
      <c r="D297" s="162"/>
      <c r="E297" s="192" t="s">
        <v>106</v>
      </c>
      <c r="F297" s="165">
        <v>4196</v>
      </c>
    </row>
    <row r="298" spans="1:6" s="157" customFormat="1" ht="22.5">
      <c r="A298" s="166">
        <v>312</v>
      </c>
      <c r="B298" s="166" t="s">
        <v>103</v>
      </c>
      <c r="C298" s="166" t="s">
        <v>107</v>
      </c>
      <c r="D298" s="166"/>
      <c r="E298" s="189" t="s">
        <v>108</v>
      </c>
      <c r="F298" s="169">
        <v>4196</v>
      </c>
    </row>
    <row r="299" spans="1:6" s="157" customFormat="1" ht="11.25">
      <c r="A299" s="170">
        <v>312</v>
      </c>
      <c r="B299" s="170" t="s">
        <v>103</v>
      </c>
      <c r="C299" s="170" t="s">
        <v>107</v>
      </c>
      <c r="D299" s="170" t="s">
        <v>3</v>
      </c>
      <c r="E299" s="193" t="s">
        <v>4</v>
      </c>
      <c r="F299" s="180">
        <v>4196</v>
      </c>
    </row>
    <row r="300" spans="1:6" s="157" customFormat="1" ht="11.25">
      <c r="A300" s="162">
        <v>312</v>
      </c>
      <c r="B300" s="162" t="s">
        <v>103</v>
      </c>
      <c r="C300" s="162" t="s">
        <v>764</v>
      </c>
      <c r="D300" s="162"/>
      <c r="E300" s="187" t="s">
        <v>765</v>
      </c>
      <c r="F300" s="165">
        <v>26154.2</v>
      </c>
    </row>
    <row r="301" spans="1:6" s="157" customFormat="1" ht="22.5">
      <c r="A301" s="166">
        <v>312</v>
      </c>
      <c r="B301" s="166" t="s">
        <v>103</v>
      </c>
      <c r="C301" s="166" t="s">
        <v>772</v>
      </c>
      <c r="D301" s="166"/>
      <c r="E301" s="184" t="s">
        <v>773</v>
      </c>
      <c r="F301" s="169">
        <v>26154.2</v>
      </c>
    </row>
    <row r="302" spans="1:6" s="157" customFormat="1" ht="22.5">
      <c r="A302" s="170">
        <v>312</v>
      </c>
      <c r="B302" s="170" t="s">
        <v>103</v>
      </c>
      <c r="C302" s="170" t="s">
        <v>109</v>
      </c>
      <c r="D302" s="170"/>
      <c r="E302" s="204" t="s">
        <v>110</v>
      </c>
      <c r="F302" s="180">
        <v>392.4</v>
      </c>
    </row>
    <row r="303" spans="1:6" s="157" customFormat="1" ht="11.25">
      <c r="A303" s="170" t="s">
        <v>502</v>
      </c>
      <c r="B303" s="170" t="s">
        <v>103</v>
      </c>
      <c r="C303" s="170" t="s">
        <v>109</v>
      </c>
      <c r="D303" s="170" t="s">
        <v>3</v>
      </c>
      <c r="E303" s="204" t="s">
        <v>4</v>
      </c>
      <c r="F303" s="180">
        <v>381.5</v>
      </c>
    </row>
    <row r="304" spans="1:6" s="157" customFormat="1" ht="11.25">
      <c r="A304" s="170">
        <v>312</v>
      </c>
      <c r="B304" s="170" t="s">
        <v>103</v>
      </c>
      <c r="C304" s="170" t="s">
        <v>109</v>
      </c>
      <c r="D304" s="223" t="s">
        <v>817</v>
      </c>
      <c r="E304" s="210" t="s">
        <v>818</v>
      </c>
      <c r="F304" s="180">
        <v>10.9</v>
      </c>
    </row>
    <row r="305" spans="1:6" s="157" customFormat="1" ht="22.5">
      <c r="A305" s="170">
        <v>312</v>
      </c>
      <c r="B305" s="170" t="s">
        <v>103</v>
      </c>
      <c r="C305" s="170" t="s">
        <v>111</v>
      </c>
      <c r="D305" s="233"/>
      <c r="E305" s="204" t="s">
        <v>112</v>
      </c>
      <c r="F305" s="180">
        <v>24860.1</v>
      </c>
    </row>
    <row r="306" spans="1:6" s="157" customFormat="1" ht="11.25">
      <c r="A306" s="170">
        <v>312</v>
      </c>
      <c r="B306" s="170" t="s">
        <v>103</v>
      </c>
      <c r="C306" s="170" t="s">
        <v>111</v>
      </c>
      <c r="D306" s="223" t="s">
        <v>3</v>
      </c>
      <c r="E306" s="210" t="s">
        <v>4</v>
      </c>
      <c r="F306" s="180">
        <v>24860.1</v>
      </c>
    </row>
    <row r="307" spans="1:6" s="157" customFormat="1" ht="22.5">
      <c r="A307" s="170">
        <v>312</v>
      </c>
      <c r="B307" s="170" t="s">
        <v>103</v>
      </c>
      <c r="C307" s="170" t="s">
        <v>113</v>
      </c>
      <c r="D307" s="233"/>
      <c r="E307" s="204" t="s">
        <v>114</v>
      </c>
      <c r="F307" s="180">
        <v>901.7</v>
      </c>
    </row>
    <row r="308" spans="1:6" s="157" customFormat="1" ht="11.25">
      <c r="A308" s="170">
        <v>312</v>
      </c>
      <c r="B308" s="170" t="s">
        <v>103</v>
      </c>
      <c r="C308" s="170" t="s">
        <v>113</v>
      </c>
      <c r="D308" s="223" t="s">
        <v>3</v>
      </c>
      <c r="E308" s="210" t="s">
        <v>4</v>
      </c>
      <c r="F308" s="180">
        <v>901.7</v>
      </c>
    </row>
    <row r="309" spans="1:6" s="147" customFormat="1" ht="11.25">
      <c r="A309" s="162">
        <v>312</v>
      </c>
      <c r="B309" s="162" t="s">
        <v>103</v>
      </c>
      <c r="C309" s="162" t="s">
        <v>706</v>
      </c>
      <c r="D309" s="162"/>
      <c r="E309" s="192" t="s">
        <v>707</v>
      </c>
      <c r="F309" s="165">
        <v>11391.4</v>
      </c>
    </row>
    <row r="310" spans="1:6" s="157" customFormat="1" ht="22.5">
      <c r="A310" s="166">
        <v>312</v>
      </c>
      <c r="B310" s="166" t="s">
        <v>103</v>
      </c>
      <c r="C310" s="166" t="s">
        <v>815</v>
      </c>
      <c r="D310" s="166"/>
      <c r="E310" s="184" t="s">
        <v>96</v>
      </c>
      <c r="F310" s="169">
        <v>7485</v>
      </c>
    </row>
    <row r="311" spans="1:6" s="157" customFormat="1" ht="11.25">
      <c r="A311" s="170">
        <v>312</v>
      </c>
      <c r="B311" s="170" t="s">
        <v>103</v>
      </c>
      <c r="C311" s="170" t="s">
        <v>815</v>
      </c>
      <c r="D311" s="170" t="s">
        <v>3</v>
      </c>
      <c r="E311" s="193" t="s">
        <v>4</v>
      </c>
      <c r="F311" s="180">
        <v>3000</v>
      </c>
    </row>
    <row r="312" spans="1:6" s="157" customFormat="1" ht="11.25">
      <c r="A312" s="170">
        <v>312</v>
      </c>
      <c r="B312" s="170" t="s">
        <v>103</v>
      </c>
      <c r="C312" s="170" t="s">
        <v>815</v>
      </c>
      <c r="D312" s="170" t="s">
        <v>691</v>
      </c>
      <c r="E312" s="193" t="s">
        <v>692</v>
      </c>
      <c r="F312" s="180">
        <v>4485</v>
      </c>
    </row>
    <row r="313" spans="1:6" s="147" customFormat="1" ht="22.5">
      <c r="A313" s="166">
        <v>312</v>
      </c>
      <c r="B313" s="166" t="s">
        <v>103</v>
      </c>
      <c r="C313" s="166" t="s">
        <v>741</v>
      </c>
      <c r="D313" s="166"/>
      <c r="E313" s="184" t="s">
        <v>742</v>
      </c>
      <c r="F313" s="169">
        <v>3906.4</v>
      </c>
    </row>
    <row r="314" spans="1:6" s="147" customFormat="1" ht="11.25">
      <c r="A314" s="170">
        <v>312</v>
      </c>
      <c r="B314" s="170" t="s">
        <v>103</v>
      </c>
      <c r="C314" s="170" t="s">
        <v>741</v>
      </c>
      <c r="D314" s="170" t="s">
        <v>730</v>
      </c>
      <c r="E314" s="193" t="s">
        <v>731</v>
      </c>
      <c r="F314" s="180">
        <v>3906.4</v>
      </c>
    </row>
    <row r="315" spans="1:6" s="182" customFormat="1" ht="10.5">
      <c r="A315" s="158">
        <v>312</v>
      </c>
      <c r="B315" s="158" t="s">
        <v>115</v>
      </c>
      <c r="C315" s="158"/>
      <c r="D315" s="158"/>
      <c r="E315" s="160" t="s">
        <v>116</v>
      </c>
      <c r="F315" s="161">
        <v>77343.5</v>
      </c>
    </row>
    <row r="316" spans="1:6" s="147" customFormat="1" ht="11.25">
      <c r="A316" s="162" t="s">
        <v>502</v>
      </c>
      <c r="B316" s="162" t="s">
        <v>115</v>
      </c>
      <c r="C316" s="162" t="s">
        <v>735</v>
      </c>
      <c r="D316" s="162"/>
      <c r="E316" s="192" t="s">
        <v>736</v>
      </c>
      <c r="F316" s="165">
        <v>3500</v>
      </c>
    </row>
    <row r="317" spans="1:6" s="147" customFormat="1" ht="22.5">
      <c r="A317" s="166" t="s">
        <v>502</v>
      </c>
      <c r="B317" s="166" t="s">
        <v>115</v>
      </c>
      <c r="C317" s="166" t="s">
        <v>117</v>
      </c>
      <c r="D317" s="166"/>
      <c r="E317" s="184" t="s">
        <v>118</v>
      </c>
      <c r="F317" s="169">
        <v>3500</v>
      </c>
    </row>
    <row r="318" spans="1:6" s="147" customFormat="1" ht="11.25">
      <c r="A318" s="170" t="s">
        <v>502</v>
      </c>
      <c r="B318" s="170" t="s">
        <v>115</v>
      </c>
      <c r="C318" s="170" t="s">
        <v>117</v>
      </c>
      <c r="D318" s="170" t="s">
        <v>691</v>
      </c>
      <c r="E318" s="193" t="s">
        <v>692</v>
      </c>
      <c r="F318" s="180">
        <v>3500</v>
      </c>
    </row>
    <row r="319" spans="1:6" s="147" customFormat="1" ht="11.25">
      <c r="A319" s="162">
        <v>312</v>
      </c>
      <c r="B319" s="162" t="s">
        <v>115</v>
      </c>
      <c r="C319" s="162" t="s">
        <v>119</v>
      </c>
      <c r="D319" s="162"/>
      <c r="E319" s="192" t="s">
        <v>116</v>
      </c>
      <c r="F319" s="165">
        <v>70536</v>
      </c>
    </row>
    <row r="320" spans="1:6" s="147" customFormat="1" ht="11.25">
      <c r="A320" s="166">
        <v>312</v>
      </c>
      <c r="B320" s="166" t="s">
        <v>115</v>
      </c>
      <c r="C320" s="166" t="s">
        <v>120</v>
      </c>
      <c r="D320" s="166"/>
      <c r="E320" s="189" t="s">
        <v>121</v>
      </c>
      <c r="F320" s="169">
        <v>28244.5</v>
      </c>
    </row>
    <row r="321" spans="1:6" s="147" customFormat="1" ht="22.5">
      <c r="A321" s="170">
        <v>312</v>
      </c>
      <c r="B321" s="170" t="s">
        <v>115</v>
      </c>
      <c r="C321" s="170" t="s">
        <v>120</v>
      </c>
      <c r="D321" s="170" t="s">
        <v>807</v>
      </c>
      <c r="E321" s="204" t="s">
        <v>808</v>
      </c>
      <c r="F321" s="180">
        <v>27994.5</v>
      </c>
    </row>
    <row r="322" spans="1:6" s="147" customFormat="1" ht="11.25">
      <c r="A322" s="170">
        <v>312</v>
      </c>
      <c r="B322" s="170" t="s">
        <v>115</v>
      </c>
      <c r="C322" s="170" t="s">
        <v>120</v>
      </c>
      <c r="D322" s="170" t="s">
        <v>817</v>
      </c>
      <c r="E322" s="193" t="s">
        <v>818</v>
      </c>
      <c r="F322" s="180">
        <v>250</v>
      </c>
    </row>
    <row r="323" spans="1:6" s="147" customFormat="1" ht="11.25">
      <c r="A323" s="166">
        <v>312</v>
      </c>
      <c r="B323" s="166" t="s">
        <v>115</v>
      </c>
      <c r="C323" s="166" t="s">
        <v>122</v>
      </c>
      <c r="D323" s="166"/>
      <c r="E323" s="189" t="s">
        <v>123</v>
      </c>
      <c r="F323" s="169">
        <v>29.2</v>
      </c>
    </row>
    <row r="324" spans="1:6" s="147" customFormat="1" ht="11.25">
      <c r="A324" s="170">
        <v>312</v>
      </c>
      <c r="B324" s="170" t="s">
        <v>115</v>
      </c>
      <c r="C324" s="170" t="s">
        <v>122</v>
      </c>
      <c r="D324" s="170" t="s">
        <v>3</v>
      </c>
      <c r="E324" s="193" t="s">
        <v>4</v>
      </c>
      <c r="F324" s="180">
        <v>29.2</v>
      </c>
    </row>
    <row r="325" spans="1:6" s="147" customFormat="1" ht="11.25">
      <c r="A325" s="166">
        <v>312</v>
      </c>
      <c r="B325" s="166" t="s">
        <v>115</v>
      </c>
      <c r="C325" s="166" t="s">
        <v>124</v>
      </c>
      <c r="D325" s="166"/>
      <c r="E325" s="189" t="s">
        <v>125</v>
      </c>
      <c r="F325" s="169">
        <v>42262.3</v>
      </c>
    </row>
    <row r="326" spans="1:6" s="147" customFormat="1" ht="22.5">
      <c r="A326" s="170">
        <v>312</v>
      </c>
      <c r="B326" s="170" t="s">
        <v>115</v>
      </c>
      <c r="C326" s="170" t="s">
        <v>124</v>
      </c>
      <c r="D326" s="170" t="s">
        <v>807</v>
      </c>
      <c r="E326" s="193" t="s">
        <v>808</v>
      </c>
      <c r="F326" s="180">
        <v>42262.3</v>
      </c>
    </row>
    <row r="327" spans="1:6" s="147" customFormat="1" ht="11.25">
      <c r="A327" s="162">
        <v>312</v>
      </c>
      <c r="B327" s="162" t="s">
        <v>115</v>
      </c>
      <c r="C327" s="162" t="s">
        <v>706</v>
      </c>
      <c r="D327" s="162"/>
      <c r="E327" s="192" t="s">
        <v>707</v>
      </c>
      <c r="F327" s="165">
        <v>3307.5</v>
      </c>
    </row>
    <row r="328" spans="1:6" s="147" customFormat="1" ht="22.5">
      <c r="A328" s="166" t="s">
        <v>502</v>
      </c>
      <c r="B328" s="166" t="s">
        <v>115</v>
      </c>
      <c r="C328" s="166" t="s">
        <v>815</v>
      </c>
      <c r="D328" s="166"/>
      <c r="E328" s="189" t="s">
        <v>96</v>
      </c>
      <c r="F328" s="169">
        <v>189.6</v>
      </c>
    </row>
    <row r="329" spans="1:6" s="147" customFormat="1" ht="11.25">
      <c r="A329" s="170" t="s">
        <v>502</v>
      </c>
      <c r="B329" s="170" t="s">
        <v>115</v>
      </c>
      <c r="C329" s="170" t="s">
        <v>815</v>
      </c>
      <c r="D329" s="170" t="s">
        <v>817</v>
      </c>
      <c r="E329" s="193" t="s">
        <v>818</v>
      </c>
      <c r="F329" s="180">
        <v>189.6</v>
      </c>
    </row>
    <row r="330" spans="1:6" s="147" customFormat="1" ht="22.5">
      <c r="A330" s="166">
        <v>312</v>
      </c>
      <c r="B330" s="166" t="s">
        <v>115</v>
      </c>
      <c r="C330" s="166" t="s">
        <v>33</v>
      </c>
      <c r="D330" s="166"/>
      <c r="E330" s="184" t="s">
        <v>34</v>
      </c>
      <c r="F330" s="169">
        <v>3117.9</v>
      </c>
    </row>
    <row r="331" spans="1:6" s="147" customFormat="1" ht="11.25">
      <c r="A331" s="170">
        <v>312</v>
      </c>
      <c r="B331" s="170" t="s">
        <v>115</v>
      </c>
      <c r="C331" s="170" t="s">
        <v>33</v>
      </c>
      <c r="D331" s="170" t="s">
        <v>817</v>
      </c>
      <c r="E331" s="193" t="s">
        <v>818</v>
      </c>
      <c r="F331" s="180">
        <v>29.4</v>
      </c>
    </row>
    <row r="332" spans="1:6" s="147" customFormat="1" ht="11.25">
      <c r="A332" s="170">
        <v>312</v>
      </c>
      <c r="B332" s="170" t="s">
        <v>115</v>
      </c>
      <c r="C332" s="170" t="s">
        <v>33</v>
      </c>
      <c r="D332" s="170" t="s">
        <v>691</v>
      </c>
      <c r="E332" s="193" t="s">
        <v>692</v>
      </c>
      <c r="F332" s="180">
        <v>3088.5</v>
      </c>
    </row>
    <row r="333" spans="1:6" s="147" customFormat="1" ht="22.5">
      <c r="A333" s="166" t="s">
        <v>502</v>
      </c>
      <c r="B333" s="166" t="s">
        <v>115</v>
      </c>
      <c r="C333" s="166" t="s">
        <v>741</v>
      </c>
      <c r="D333" s="166"/>
      <c r="E333" s="184" t="s">
        <v>742</v>
      </c>
      <c r="F333" s="169">
        <v>0</v>
      </c>
    </row>
    <row r="334" spans="1:6" s="147" customFormat="1" ht="11.25">
      <c r="A334" s="170" t="s">
        <v>502</v>
      </c>
      <c r="B334" s="170" t="s">
        <v>115</v>
      </c>
      <c r="C334" s="170" t="s">
        <v>741</v>
      </c>
      <c r="D334" s="170" t="s">
        <v>730</v>
      </c>
      <c r="E334" s="193" t="s">
        <v>731</v>
      </c>
      <c r="F334" s="180">
        <v>0</v>
      </c>
    </row>
    <row r="335" spans="1:6" s="147" customFormat="1" ht="10.5">
      <c r="A335" s="224" t="s">
        <v>502</v>
      </c>
      <c r="B335" s="224" t="s">
        <v>586</v>
      </c>
      <c r="C335" s="224"/>
      <c r="D335" s="224"/>
      <c r="E335" s="234" t="s">
        <v>126</v>
      </c>
      <c r="F335" s="235">
        <v>0</v>
      </c>
    </row>
    <row r="336" spans="1:6" s="147" customFormat="1" ht="10.5">
      <c r="A336" s="203" t="s">
        <v>502</v>
      </c>
      <c r="B336" s="203" t="s">
        <v>127</v>
      </c>
      <c r="C336" s="203"/>
      <c r="D336" s="203"/>
      <c r="E336" s="236" t="s">
        <v>128</v>
      </c>
      <c r="F336" s="227">
        <v>0</v>
      </c>
    </row>
    <row r="337" spans="1:6" s="147" customFormat="1" ht="11.25">
      <c r="A337" s="162" t="s">
        <v>502</v>
      </c>
      <c r="B337" s="207" t="s">
        <v>127</v>
      </c>
      <c r="C337" s="207" t="s">
        <v>735</v>
      </c>
      <c r="D337" s="237"/>
      <c r="E337" s="238" t="s">
        <v>736</v>
      </c>
      <c r="F337" s="165">
        <v>0</v>
      </c>
    </row>
    <row r="338" spans="1:6" s="147" customFormat="1" ht="22.5">
      <c r="A338" s="221" t="s">
        <v>502</v>
      </c>
      <c r="B338" s="221" t="s">
        <v>127</v>
      </c>
      <c r="C338" s="221" t="s">
        <v>129</v>
      </c>
      <c r="D338" s="209"/>
      <c r="E338" s="239" t="s">
        <v>130</v>
      </c>
      <c r="F338" s="229">
        <v>0</v>
      </c>
    </row>
    <row r="339" spans="1:6" s="147" customFormat="1" ht="22.5">
      <c r="A339" s="170" t="s">
        <v>502</v>
      </c>
      <c r="B339" s="170" t="s">
        <v>127</v>
      </c>
      <c r="C339" s="170" t="s">
        <v>129</v>
      </c>
      <c r="D339" s="170" t="s">
        <v>739</v>
      </c>
      <c r="E339" s="210" t="s">
        <v>740</v>
      </c>
      <c r="F339" s="180">
        <v>0</v>
      </c>
    </row>
    <row r="340" spans="1:6" s="147" customFormat="1" ht="11.25">
      <c r="A340" s="207" t="s">
        <v>502</v>
      </c>
      <c r="B340" s="207" t="s">
        <v>127</v>
      </c>
      <c r="C340" s="207" t="s">
        <v>706</v>
      </c>
      <c r="D340" s="207"/>
      <c r="E340" s="208" t="s">
        <v>707</v>
      </c>
      <c r="F340" s="165">
        <v>0</v>
      </c>
    </row>
    <row r="341" spans="1:6" s="147" customFormat="1" ht="22.5">
      <c r="A341" s="221" t="s">
        <v>502</v>
      </c>
      <c r="B341" s="221" t="s">
        <v>127</v>
      </c>
      <c r="C341" s="221" t="s">
        <v>741</v>
      </c>
      <c r="D341" s="221"/>
      <c r="E341" s="209" t="s">
        <v>742</v>
      </c>
      <c r="F341" s="229">
        <v>0</v>
      </c>
    </row>
    <row r="342" spans="1:6" s="147" customFormat="1" ht="11.25">
      <c r="A342" s="240" t="s">
        <v>502</v>
      </c>
      <c r="B342" s="240" t="s">
        <v>127</v>
      </c>
      <c r="C342" s="240" t="s">
        <v>741</v>
      </c>
      <c r="D342" s="240" t="s">
        <v>730</v>
      </c>
      <c r="E342" s="241" t="s">
        <v>731</v>
      </c>
      <c r="F342" s="180">
        <v>0</v>
      </c>
    </row>
    <row r="343" spans="1:6" s="182" customFormat="1" ht="10.5">
      <c r="A343" s="185">
        <v>312</v>
      </c>
      <c r="B343" s="185" t="s">
        <v>693</v>
      </c>
      <c r="C343" s="185"/>
      <c r="D343" s="185"/>
      <c r="E343" s="186" t="s">
        <v>694</v>
      </c>
      <c r="F343" s="217">
        <v>96350.2</v>
      </c>
    </row>
    <row r="344" spans="1:6" s="182" customFormat="1" ht="10.5">
      <c r="A344" s="158">
        <v>312</v>
      </c>
      <c r="B344" s="158" t="s">
        <v>819</v>
      </c>
      <c r="C344" s="158"/>
      <c r="D344" s="158"/>
      <c r="E344" s="160" t="s">
        <v>820</v>
      </c>
      <c r="F344" s="161">
        <v>96350.2</v>
      </c>
    </row>
    <row r="345" spans="1:6" s="147" customFormat="1" ht="11.25">
      <c r="A345" s="162">
        <v>312</v>
      </c>
      <c r="B345" s="162" t="s">
        <v>819</v>
      </c>
      <c r="C345" s="162" t="s">
        <v>747</v>
      </c>
      <c r="D345" s="162"/>
      <c r="E345" s="192" t="s">
        <v>748</v>
      </c>
      <c r="F345" s="165">
        <v>96350.2</v>
      </c>
    </row>
    <row r="346" spans="1:6" s="147" customFormat="1" ht="33.75">
      <c r="A346" s="166">
        <v>312</v>
      </c>
      <c r="B346" s="166" t="s">
        <v>819</v>
      </c>
      <c r="C346" s="166" t="s">
        <v>131</v>
      </c>
      <c r="D346" s="166"/>
      <c r="E346" s="168" t="s">
        <v>132</v>
      </c>
      <c r="F346" s="169">
        <v>583.2</v>
      </c>
    </row>
    <row r="347" spans="1:6" s="147" customFormat="1" ht="22.5">
      <c r="A347" s="170">
        <v>312</v>
      </c>
      <c r="B347" s="170" t="s">
        <v>819</v>
      </c>
      <c r="C347" s="170" t="s">
        <v>133</v>
      </c>
      <c r="D347" s="170"/>
      <c r="E347" s="204" t="s">
        <v>134</v>
      </c>
      <c r="F347" s="180">
        <v>583.2</v>
      </c>
    </row>
    <row r="348" spans="1:6" s="147" customFormat="1" ht="11.25">
      <c r="A348" s="170">
        <v>312</v>
      </c>
      <c r="B348" s="170" t="s">
        <v>819</v>
      </c>
      <c r="C348" s="170" t="s">
        <v>133</v>
      </c>
      <c r="D348" s="170" t="s">
        <v>701</v>
      </c>
      <c r="E348" s="193" t="s">
        <v>702</v>
      </c>
      <c r="F348" s="180">
        <v>583.2</v>
      </c>
    </row>
    <row r="349" spans="1:6" s="147" customFormat="1" ht="11.25">
      <c r="A349" s="166">
        <v>312</v>
      </c>
      <c r="B349" s="166" t="s">
        <v>819</v>
      </c>
      <c r="C349" s="166" t="s">
        <v>135</v>
      </c>
      <c r="D349" s="166"/>
      <c r="E349" s="189" t="s">
        <v>136</v>
      </c>
      <c r="F349" s="169">
        <v>95767</v>
      </c>
    </row>
    <row r="350" spans="1:6" s="147" customFormat="1" ht="11.25">
      <c r="A350" s="170">
        <v>312</v>
      </c>
      <c r="B350" s="170" t="s">
        <v>819</v>
      </c>
      <c r="C350" s="170" t="s">
        <v>135</v>
      </c>
      <c r="D350" s="170" t="s">
        <v>701</v>
      </c>
      <c r="E350" s="193" t="s">
        <v>702</v>
      </c>
      <c r="F350" s="180">
        <v>95767</v>
      </c>
    </row>
    <row r="351" spans="1:6" s="157" customFormat="1" ht="30.75" customHeight="1">
      <c r="A351" s="175" t="s">
        <v>137</v>
      </c>
      <c r="B351" s="175"/>
      <c r="C351" s="175"/>
      <c r="D351" s="175"/>
      <c r="E351" s="175"/>
      <c r="F351" s="242">
        <v>878708.1</v>
      </c>
    </row>
    <row r="352" spans="1:6" s="157" customFormat="1" ht="10.5">
      <c r="A352" s="216">
        <v>312</v>
      </c>
      <c r="B352" s="185" t="s">
        <v>436</v>
      </c>
      <c r="C352" s="216"/>
      <c r="D352" s="216"/>
      <c r="E352" s="243" t="s">
        <v>684</v>
      </c>
      <c r="F352" s="156">
        <v>40</v>
      </c>
    </row>
    <row r="353" spans="1:6" s="157" customFormat="1" ht="10.5">
      <c r="A353" s="218">
        <v>312</v>
      </c>
      <c r="B353" s="158" t="s">
        <v>685</v>
      </c>
      <c r="C353" s="218"/>
      <c r="D353" s="218"/>
      <c r="E353" s="244" t="s">
        <v>686</v>
      </c>
      <c r="F353" s="161">
        <v>40</v>
      </c>
    </row>
    <row r="354" spans="1:6" s="157" customFormat="1" ht="11.25">
      <c r="A354" s="245">
        <v>312</v>
      </c>
      <c r="B354" s="162" t="s">
        <v>685</v>
      </c>
      <c r="C354" s="162" t="s">
        <v>706</v>
      </c>
      <c r="D354" s="162"/>
      <c r="E354" s="192" t="s">
        <v>707</v>
      </c>
      <c r="F354" s="165">
        <v>40</v>
      </c>
    </row>
    <row r="355" spans="1:6" s="157" customFormat="1" ht="22.5">
      <c r="A355" s="246">
        <v>312</v>
      </c>
      <c r="B355" s="166" t="s">
        <v>685</v>
      </c>
      <c r="C355" s="166" t="s">
        <v>815</v>
      </c>
      <c r="D355" s="166"/>
      <c r="E355" s="189" t="s">
        <v>816</v>
      </c>
      <c r="F355" s="169">
        <v>40</v>
      </c>
    </row>
    <row r="356" spans="1:6" s="157" customFormat="1" ht="11.25">
      <c r="A356" s="247">
        <v>312</v>
      </c>
      <c r="B356" s="170" t="s">
        <v>685</v>
      </c>
      <c r="C356" s="170" t="s">
        <v>815</v>
      </c>
      <c r="D356" s="170" t="s">
        <v>691</v>
      </c>
      <c r="E356" s="193" t="s">
        <v>692</v>
      </c>
      <c r="F356" s="180">
        <v>40</v>
      </c>
    </row>
    <row r="357" spans="1:6" s="157" customFormat="1" ht="10.5">
      <c r="A357" s="177">
        <v>312</v>
      </c>
      <c r="B357" s="185" t="s">
        <v>693</v>
      </c>
      <c r="C357" s="177"/>
      <c r="D357" s="177"/>
      <c r="E357" s="155" t="s">
        <v>694</v>
      </c>
      <c r="F357" s="156">
        <v>2239</v>
      </c>
    </row>
    <row r="358" spans="1:6" s="157" customFormat="1" ht="10.5">
      <c r="A358" s="159">
        <v>312</v>
      </c>
      <c r="B358" s="158" t="s">
        <v>819</v>
      </c>
      <c r="C358" s="159"/>
      <c r="D358" s="159"/>
      <c r="E358" s="160" t="s">
        <v>820</v>
      </c>
      <c r="F358" s="161">
        <v>1447.3</v>
      </c>
    </row>
    <row r="359" spans="1:6" s="157" customFormat="1" ht="11.25">
      <c r="A359" s="163">
        <v>312</v>
      </c>
      <c r="B359" s="162" t="s">
        <v>819</v>
      </c>
      <c r="C359" s="162" t="s">
        <v>747</v>
      </c>
      <c r="D359" s="162"/>
      <c r="E359" s="192" t="s">
        <v>748</v>
      </c>
      <c r="F359" s="165">
        <v>240</v>
      </c>
    </row>
    <row r="360" spans="1:6" s="157" customFormat="1" ht="11.25">
      <c r="A360" s="167">
        <v>312</v>
      </c>
      <c r="B360" s="166" t="s">
        <v>819</v>
      </c>
      <c r="C360" s="166" t="s">
        <v>821</v>
      </c>
      <c r="D360" s="166"/>
      <c r="E360" s="189" t="s">
        <v>822</v>
      </c>
      <c r="F360" s="169">
        <v>240</v>
      </c>
    </row>
    <row r="361" spans="1:6" s="157" customFormat="1" ht="11.25">
      <c r="A361" s="171">
        <v>312</v>
      </c>
      <c r="B361" s="170" t="s">
        <v>819</v>
      </c>
      <c r="C361" s="170" t="s">
        <v>138</v>
      </c>
      <c r="D361" s="170"/>
      <c r="E361" s="193" t="s">
        <v>139</v>
      </c>
      <c r="F361" s="180">
        <v>240</v>
      </c>
    </row>
    <row r="362" spans="1:6" s="157" customFormat="1" ht="11.25">
      <c r="A362" s="171">
        <v>312</v>
      </c>
      <c r="B362" s="170" t="s">
        <v>819</v>
      </c>
      <c r="C362" s="170" t="s">
        <v>138</v>
      </c>
      <c r="D362" s="170" t="s">
        <v>825</v>
      </c>
      <c r="E362" s="193" t="s">
        <v>826</v>
      </c>
      <c r="F362" s="180">
        <v>240</v>
      </c>
    </row>
    <row r="363" spans="1:6" s="147" customFormat="1" ht="11.25">
      <c r="A363" s="162" t="s">
        <v>502</v>
      </c>
      <c r="B363" s="162" t="s">
        <v>819</v>
      </c>
      <c r="C363" s="162" t="s">
        <v>140</v>
      </c>
      <c r="D363" s="162"/>
      <c r="E363" s="192" t="s">
        <v>141</v>
      </c>
      <c r="F363" s="165">
        <v>97.4</v>
      </c>
    </row>
    <row r="364" spans="1:6" s="147" customFormat="1" ht="11.25">
      <c r="A364" s="166" t="s">
        <v>502</v>
      </c>
      <c r="B364" s="166" t="s">
        <v>819</v>
      </c>
      <c r="C364" s="166" t="s">
        <v>142</v>
      </c>
      <c r="D364" s="166"/>
      <c r="E364" s="189" t="s">
        <v>822</v>
      </c>
      <c r="F364" s="169">
        <v>97.4</v>
      </c>
    </row>
    <row r="365" spans="1:6" s="147" customFormat="1" ht="22.5">
      <c r="A365" s="170" t="s">
        <v>502</v>
      </c>
      <c r="B365" s="248" t="s">
        <v>819</v>
      </c>
      <c r="C365" s="248" t="s">
        <v>143</v>
      </c>
      <c r="D365" s="248"/>
      <c r="E365" s="249" t="s">
        <v>144</v>
      </c>
      <c r="F365" s="180">
        <v>25.3</v>
      </c>
    </row>
    <row r="366" spans="1:6" s="147" customFormat="1" ht="11.25">
      <c r="A366" s="170" t="s">
        <v>502</v>
      </c>
      <c r="B366" s="248" t="s">
        <v>819</v>
      </c>
      <c r="C366" s="248" t="s">
        <v>143</v>
      </c>
      <c r="D366" s="248" t="s">
        <v>701</v>
      </c>
      <c r="E366" s="250" t="s">
        <v>702</v>
      </c>
      <c r="F366" s="180">
        <v>25.3</v>
      </c>
    </row>
    <row r="367" spans="1:6" s="147" customFormat="1" ht="22.5">
      <c r="A367" s="170" t="s">
        <v>502</v>
      </c>
      <c r="B367" s="248" t="s">
        <v>819</v>
      </c>
      <c r="C367" s="248" t="s">
        <v>145</v>
      </c>
      <c r="D367" s="248"/>
      <c r="E367" s="249" t="s">
        <v>146</v>
      </c>
      <c r="F367" s="180">
        <v>12.1</v>
      </c>
    </row>
    <row r="368" spans="1:6" s="147" customFormat="1" ht="11.25">
      <c r="A368" s="171">
        <v>312</v>
      </c>
      <c r="B368" s="248" t="s">
        <v>819</v>
      </c>
      <c r="C368" s="248" t="s">
        <v>145</v>
      </c>
      <c r="D368" s="248" t="s">
        <v>825</v>
      </c>
      <c r="E368" s="250" t="s">
        <v>826</v>
      </c>
      <c r="F368" s="180">
        <v>12.1</v>
      </c>
    </row>
    <row r="369" spans="1:6" s="147" customFormat="1" ht="11.25">
      <c r="A369" s="171">
        <v>312</v>
      </c>
      <c r="B369" s="248" t="s">
        <v>819</v>
      </c>
      <c r="C369" s="248" t="s">
        <v>147</v>
      </c>
      <c r="D369" s="248"/>
      <c r="E369" s="250" t="s">
        <v>148</v>
      </c>
      <c r="F369" s="180">
        <v>60</v>
      </c>
    </row>
    <row r="370" spans="1:6" s="147" customFormat="1" ht="11.25">
      <c r="A370" s="170" t="s">
        <v>502</v>
      </c>
      <c r="B370" s="248" t="s">
        <v>819</v>
      </c>
      <c r="C370" s="248" t="s">
        <v>147</v>
      </c>
      <c r="D370" s="248" t="s">
        <v>825</v>
      </c>
      <c r="E370" s="250" t="s">
        <v>826</v>
      </c>
      <c r="F370" s="180">
        <v>60</v>
      </c>
    </row>
    <row r="371" spans="1:6" s="147" customFormat="1" ht="11.25">
      <c r="A371" s="162" t="s">
        <v>502</v>
      </c>
      <c r="B371" s="162" t="s">
        <v>819</v>
      </c>
      <c r="C371" s="162" t="s">
        <v>706</v>
      </c>
      <c r="D371" s="162"/>
      <c r="E371" s="192" t="s">
        <v>707</v>
      </c>
      <c r="F371" s="165">
        <v>1109.9</v>
      </c>
    </row>
    <row r="372" spans="1:6" s="147" customFormat="1" ht="11.25">
      <c r="A372" s="166" t="s">
        <v>502</v>
      </c>
      <c r="B372" s="166" t="s">
        <v>819</v>
      </c>
      <c r="C372" s="166" t="s">
        <v>149</v>
      </c>
      <c r="D372" s="166"/>
      <c r="E372" s="184" t="s">
        <v>150</v>
      </c>
      <c r="F372" s="169">
        <v>1059.1</v>
      </c>
    </row>
    <row r="373" spans="1:6" s="147" customFormat="1" ht="11.25">
      <c r="A373" s="170" t="s">
        <v>502</v>
      </c>
      <c r="B373" s="170" t="s">
        <v>819</v>
      </c>
      <c r="C373" s="170" t="s">
        <v>149</v>
      </c>
      <c r="D373" s="170" t="s">
        <v>701</v>
      </c>
      <c r="E373" s="193" t="s">
        <v>702</v>
      </c>
      <c r="F373" s="180">
        <v>1059.1</v>
      </c>
    </row>
    <row r="374" spans="1:6" s="147" customFormat="1" ht="22.5">
      <c r="A374" s="166" t="s">
        <v>502</v>
      </c>
      <c r="B374" s="166" t="s">
        <v>819</v>
      </c>
      <c r="C374" s="166" t="s">
        <v>757</v>
      </c>
      <c r="D374" s="166"/>
      <c r="E374" s="184" t="s">
        <v>758</v>
      </c>
      <c r="F374" s="169">
        <v>50.8</v>
      </c>
    </row>
    <row r="375" spans="1:6" s="147" customFormat="1" ht="11.25">
      <c r="A375" s="170" t="s">
        <v>502</v>
      </c>
      <c r="B375" s="170" t="s">
        <v>819</v>
      </c>
      <c r="C375" s="170" t="s">
        <v>757</v>
      </c>
      <c r="D375" s="170" t="s">
        <v>701</v>
      </c>
      <c r="E375" s="193" t="s">
        <v>702</v>
      </c>
      <c r="F375" s="180">
        <v>50.8</v>
      </c>
    </row>
    <row r="376" spans="1:6" s="182" customFormat="1" ht="10.5">
      <c r="A376" s="158" t="s">
        <v>502</v>
      </c>
      <c r="B376" s="158" t="s">
        <v>755</v>
      </c>
      <c r="C376" s="158"/>
      <c r="D376" s="158"/>
      <c r="E376" s="160" t="s">
        <v>756</v>
      </c>
      <c r="F376" s="161">
        <v>791.7</v>
      </c>
    </row>
    <row r="377" spans="1:6" s="147" customFormat="1" ht="11.25">
      <c r="A377" s="162" t="s">
        <v>502</v>
      </c>
      <c r="B377" s="162" t="s">
        <v>755</v>
      </c>
      <c r="C377" s="162" t="s">
        <v>706</v>
      </c>
      <c r="D377" s="162"/>
      <c r="E377" s="192" t="s">
        <v>707</v>
      </c>
      <c r="F377" s="165">
        <v>791.7</v>
      </c>
    </row>
    <row r="378" spans="1:6" s="147" customFormat="1" ht="22.5">
      <c r="A378" s="166" t="s">
        <v>502</v>
      </c>
      <c r="B378" s="166" t="s">
        <v>755</v>
      </c>
      <c r="C378" s="166" t="s">
        <v>757</v>
      </c>
      <c r="D378" s="166"/>
      <c r="E378" s="184" t="s">
        <v>758</v>
      </c>
      <c r="F378" s="169">
        <v>791.7</v>
      </c>
    </row>
    <row r="379" spans="1:6" s="147" customFormat="1" ht="11.25">
      <c r="A379" s="170" t="s">
        <v>502</v>
      </c>
      <c r="B379" s="170" t="s">
        <v>755</v>
      </c>
      <c r="C379" s="170" t="s">
        <v>757</v>
      </c>
      <c r="D379" s="170" t="s">
        <v>710</v>
      </c>
      <c r="E379" s="193" t="s">
        <v>711</v>
      </c>
      <c r="F379" s="180">
        <v>198.8</v>
      </c>
    </row>
    <row r="380" spans="1:6" s="147" customFormat="1" ht="11.25">
      <c r="A380" s="170" t="s">
        <v>502</v>
      </c>
      <c r="B380" s="170" t="s">
        <v>755</v>
      </c>
      <c r="C380" s="170" t="s">
        <v>757</v>
      </c>
      <c r="D380" s="170" t="s">
        <v>3</v>
      </c>
      <c r="E380" s="193" t="s">
        <v>4</v>
      </c>
      <c r="F380" s="180">
        <v>592.9</v>
      </c>
    </row>
    <row r="381" spans="1:6" s="182" customFormat="1" ht="10.5">
      <c r="A381" s="185" t="s">
        <v>502</v>
      </c>
      <c r="B381" s="185" t="s">
        <v>453</v>
      </c>
      <c r="C381" s="185"/>
      <c r="D381" s="185"/>
      <c r="E381" s="186" t="s">
        <v>151</v>
      </c>
      <c r="F381" s="156">
        <v>0</v>
      </c>
    </row>
    <row r="382" spans="1:6" s="182" customFormat="1" ht="10.5">
      <c r="A382" s="158" t="s">
        <v>502</v>
      </c>
      <c r="B382" s="158" t="s">
        <v>152</v>
      </c>
      <c r="C382" s="158"/>
      <c r="D382" s="158"/>
      <c r="E382" s="160" t="s">
        <v>153</v>
      </c>
      <c r="F382" s="161">
        <v>0</v>
      </c>
    </row>
    <row r="383" spans="1:6" s="147" customFormat="1" ht="11.25">
      <c r="A383" s="162" t="s">
        <v>502</v>
      </c>
      <c r="B383" s="162" t="s">
        <v>152</v>
      </c>
      <c r="C383" s="162" t="s">
        <v>706</v>
      </c>
      <c r="D383" s="162"/>
      <c r="E383" s="192" t="s">
        <v>707</v>
      </c>
      <c r="F383" s="165">
        <v>0</v>
      </c>
    </row>
    <row r="384" spans="1:6" s="147" customFormat="1" ht="22.5">
      <c r="A384" s="166" t="s">
        <v>502</v>
      </c>
      <c r="B384" s="166" t="s">
        <v>152</v>
      </c>
      <c r="C384" s="166" t="s">
        <v>757</v>
      </c>
      <c r="D384" s="166"/>
      <c r="E384" s="184" t="s">
        <v>758</v>
      </c>
      <c r="F384" s="169">
        <v>0</v>
      </c>
    </row>
    <row r="385" spans="1:6" s="147" customFormat="1" ht="11.25">
      <c r="A385" s="170" t="s">
        <v>502</v>
      </c>
      <c r="B385" s="170" t="s">
        <v>152</v>
      </c>
      <c r="C385" s="170" t="s">
        <v>757</v>
      </c>
      <c r="D385" s="170" t="s">
        <v>154</v>
      </c>
      <c r="E385" s="193" t="s">
        <v>155</v>
      </c>
      <c r="F385" s="180">
        <v>0</v>
      </c>
    </row>
    <row r="386" spans="1:6" ht="14.25">
      <c r="A386" s="251" t="s">
        <v>156</v>
      </c>
      <c r="B386" s="251"/>
      <c r="C386" s="251"/>
      <c r="D386" s="251"/>
      <c r="E386" s="251"/>
      <c r="F386" s="252">
        <v>742527.4</v>
      </c>
    </row>
    <row r="387" spans="1:6" ht="11.25">
      <c r="A387" s="177" t="s">
        <v>502</v>
      </c>
      <c r="B387" s="185" t="s">
        <v>586</v>
      </c>
      <c r="C387" s="177"/>
      <c r="D387" s="177"/>
      <c r="E387" s="186" t="s">
        <v>126</v>
      </c>
      <c r="F387" s="217">
        <v>721549.7</v>
      </c>
    </row>
    <row r="388" spans="1:6" ht="11.25">
      <c r="A388" s="159" t="s">
        <v>502</v>
      </c>
      <c r="B388" s="158" t="s">
        <v>127</v>
      </c>
      <c r="C388" s="158"/>
      <c r="D388" s="158"/>
      <c r="E388" s="211" t="s">
        <v>128</v>
      </c>
      <c r="F388" s="161">
        <v>279053.7</v>
      </c>
    </row>
    <row r="389" spans="1:6" ht="11.25">
      <c r="A389" s="163" t="s">
        <v>502</v>
      </c>
      <c r="B389" s="162" t="s">
        <v>127</v>
      </c>
      <c r="C389" s="162" t="s">
        <v>802</v>
      </c>
      <c r="D389" s="162"/>
      <c r="E389" s="192" t="s">
        <v>801</v>
      </c>
      <c r="F389" s="165">
        <v>3650.4</v>
      </c>
    </row>
    <row r="390" spans="1:6" ht="11.25">
      <c r="A390" s="167" t="s">
        <v>502</v>
      </c>
      <c r="B390" s="166" t="s">
        <v>127</v>
      </c>
      <c r="C390" s="166" t="s">
        <v>45</v>
      </c>
      <c r="D390" s="166"/>
      <c r="E390" s="189" t="s">
        <v>556</v>
      </c>
      <c r="F390" s="169">
        <v>3650.4</v>
      </c>
    </row>
    <row r="391" spans="1:6" ht="11.25">
      <c r="A391" s="213" t="s">
        <v>502</v>
      </c>
      <c r="B391" s="170" t="s">
        <v>127</v>
      </c>
      <c r="C391" s="170" t="s">
        <v>45</v>
      </c>
      <c r="D391" s="170" t="s">
        <v>817</v>
      </c>
      <c r="E391" s="193" t="s">
        <v>818</v>
      </c>
      <c r="F391" s="180">
        <v>3650.4</v>
      </c>
    </row>
    <row r="392" spans="1:6" ht="11.25">
      <c r="A392" s="163" t="s">
        <v>502</v>
      </c>
      <c r="B392" s="162" t="s">
        <v>127</v>
      </c>
      <c r="C392" s="162" t="s">
        <v>157</v>
      </c>
      <c r="D392" s="162"/>
      <c r="E392" s="187" t="s">
        <v>158</v>
      </c>
      <c r="F392" s="165">
        <v>245068.9</v>
      </c>
    </row>
    <row r="393" spans="1:6" ht="11.25">
      <c r="A393" s="167" t="s">
        <v>502</v>
      </c>
      <c r="B393" s="166" t="s">
        <v>127</v>
      </c>
      <c r="C393" s="166" t="s">
        <v>159</v>
      </c>
      <c r="D393" s="166"/>
      <c r="E393" s="184" t="s">
        <v>806</v>
      </c>
      <c r="F393" s="169">
        <v>245068.9</v>
      </c>
    </row>
    <row r="394" spans="1:6" ht="22.5">
      <c r="A394" s="213" t="s">
        <v>502</v>
      </c>
      <c r="B394" s="190" t="s">
        <v>127</v>
      </c>
      <c r="C394" s="190" t="s">
        <v>159</v>
      </c>
      <c r="D394" s="190" t="s">
        <v>807</v>
      </c>
      <c r="E394" s="198" t="s">
        <v>808</v>
      </c>
      <c r="F394" s="173">
        <v>245068.9</v>
      </c>
    </row>
    <row r="395" spans="1:6" ht="11.25">
      <c r="A395" s="163" t="s">
        <v>502</v>
      </c>
      <c r="B395" s="162" t="s">
        <v>127</v>
      </c>
      <c r="C395" s="162" t="s">
        <v>735</v>
      </c>
      <c r="D395" s="162"/>
      <c r="E395" s="187" t="s">
        <v>736</v>
      </c>
      <c r="F395" s="165">
        <v>3101.3</v>
      </c>
    </row>
    <row r="396" spans="1:6" ht="22.5">
      <c r="A396" s="167">
        <v>312</v>
      </c>
      <c r="B396" s="166" t="s">
        <v>127</v>
      </c>
      <c r="C396" s="166" t="s">
        <v>129</v>
      </c>
      <c r="D396" s="166"/>
      <c r="E396" s="184" t="s">
        <v>130</v>
      </c>
      <c r="F396" s="169">
        <v>0</v>
      </c>
    </row>
    <row r="397" spans="1:6" ht="11.25">
      <c r="A397" s="171">
        <v>312</v>
      </c>
      <c r="B397" s="170" t="s">
        <v>127</v>
      </c>
      <c r="C397" s="170" t="s">
        <v>129</v>
      </c>
      <c r="D397" s="170" t="s">
        <v>817</v>
      </c>
      <c r="E397" s="204" t="s">
        <v>818</v>
      </c>
      <c r="F397" s="180">
        <v>0</v>
      </c>
    </row>
    <row r="398" spans="1:6" ht="22.5">
      <c r="A398" s="171">
        <v>312</v>
      </c>
      <c r="B398" s="170" t="s">
        <v>127</v>
      </c>
      <c r="C398" s="170" t="s">
        <v>129</v>
      </c>
      <c r="D398" s="170" t="s">
        <v>739</v>
      </c>
      <c r="E398" s="204" t="s">
        <v>740</v>
      </c>
      <c r="F398" s="180">
        <v>0</v>
      </c>
    </row>
    <row r="399" spans="1:6" ht="11.25">
      <c r="A399" s="167" t="s">
        <v>502</v>
      </c>
      <c r="B399" s="166" t="s">
        <v>127</v>
      </c>
      <c r="C399" s="166" t="s">
        <v>160</v>
      </c>
      <c r="D399" s="166"/>
      <c r="E399" s="184" t="s">
        <v>161</v>
      </c>
      <c r="F399" s="169">
        <v>2856.2</v>
      </c>
    </row>
    <row r="400" spans="1:6" ht="22.5">
      <c r="A400" s="213" t="s">
        <v>502</v>
      </c>
      <c r="B400" s="190" t="s">
        <v>127</v>
      </c>
      <c r="C400" s="190" t="s">
        <v>160</v>
      </c>
      <c r="D400" s="190" t="s">
        <v>807</v>
      </c>
      <c r="E400" s="198" t="s">
        <v>808</v>
      </c>
      <c r="F400" s="173">
        <v>2856.2</v>
      </c>
    </row>
    <row r="401" spans="1:6" ht="11.25">
      <c r="A401" s="167" t="s">
        <v>502</v>
      </c>
      <c r="B401" s="166" t="s">
        <v>127</v>
      </c>
      <c r="C401" s="166" t="s">
        <v>162</v>
      </c>
      <c r="D401" s="166"/>
      <c r="E401" s="184" t="s">
        <v>163</v>
      </c>
      <c r="F401" s="169">
        <v>245.1</v>
      </c>
    </row>
    <row r="402" spans="1:6" ht="11.25">
      <c r="A402" s="171" t="s">
        <v>502</v>
      </c>
      <c r="B402" s="170" t="s">
        <v>127</v>
      </c>
      <c r="C402" s="170" t="s">
        <v>162</v>
      </c>
      <c r="D402" s="170" t="s">
        <v>817</v>
      </c>
      <c r="E402" s="204" t="s">
        <v>818</v>
      </c>
      <c r="F402" s="180">
        <v>245.1</v>
      </c>
    </row>
    <row r="403" spans="1:6" ht="11.25">
      <c r="A403" s="163" t="s">
        <v>502</v>
      </c>
      <c r="B403" s="162" t="s">
        <v>127</v>
      </c>
      <c r="C403" s="162" t="s">
        <v>764</v>
      </c>
      <c r="D403" s="162"/>
      <c r="E403" s="192" t="s">
        <v>765</v>
      </c>
      <c r="F403" s="165">
        <v>4588.3</v>
      </c>
    </row>
    <row r="404" spans="1:6" ht="22.5">
      <c r="A404" s="167">
        <v>312</v>
      </c>
      <c r="B404" s="166" t="s">
        <v>127</v>
      </c>
      <c r="C404" s="166" t="s">
        <v>46</v>
      </c>
      <c r="D404" s="166"/>
      <c r="E404" s="189" t="s">
        <v>47</v>
      </c>
      <c r="F404" s="169">
        <v>4588.3</v>
      </c>
    </row>
    <row r="405" spans="1:6" ht="33.75">
      <c r="A405" s="171">
        <v>312</v>
      </c>
      <c r="B405" s="170" t="s">
        <v>127</v>
      </c>
      <c r="C405" s="170" t="s">
        <v>164</v>
      </c>
      <c r="D405" s="170"/>
      <c r="E405" s="172" t="s">
        <v>165</v>
      </c>
      <c r="F405" s="180">
        <v>4588.3</v>
      </c>
    </row>
    <row r="406" spans="1:6" ht="11.25">
      <c r="A406" s="171">
        <v>312</v>
      </c>
      <c r="B406" s="170" t="s">
        <v>127</v>
      </c>
      <c r="C406" s="170" t="s">
        <v>164</v>
      </c>
      <c r="D406" s="170" t="s">
        <v>817</v>
      </c>
      <c r="E406" s="253" t="s">
        <v>818</v>
      </c>
      <c r="F406" s="180">
        <v>4588.3</v>
      </c>
    </row>
    <row r="407" spans="1:6" ht="11.25">
      <c r="A407" s="163" t="s">
        <v>502</v>
      </c>
      <c r="B407" s="162" t="s">
        <v>127</v>
      </c>
      <c r="C407" s="162" t="s">
        <v>706</v>
      </c>
      <c r="D407" s="162"/>
      <c r="E407" s="187" t="s">
        <v>707</v>
      </c>
      <c r="F407" s="165">
        <v>22644.8</v>
      </c>
    </row>
    <row r="408" spans="1:6" ht="11.25">
      <c r="A408" s="167">
        <v>312</v>
      </c>
      <c r="B408" s="166" t="s">
        <v>127</v>
      </c>
      <c r="C408" s="166" t="s">
        <v>149</v>
      </c>
      <c r="D408" s="166"/>
      <c r="E408" s="184" t="s">
        <v>150</v>
      </c>
      <c r="F408" s="169">
        <v>922.4</v>
      </c>
    </row>
    <row r="409" spans="1:6" ht="11.25">
      <c r="A409" s="171">
        <v>312</v>
      </c>
      <c r="B409" s="170" t="s">
        <v>127</v>
      </c>
      <c r="C409" s="170" t="s">
        <v>149</v>
      </c>
      <c r="D409" s="170" t="s">
        <v>817</v>
      </c>
      <c r="E409" s="204" t="s">
        <v>818</v>
      </c>
      <c r="F409" s="180">
        <v>922.4</v>
      </c>
    </row>
    <row r="410" spans="1:6" ht="22.5">
      <c r="A410" s="167">
        <v>312</v>
      </c>
      <c r="B410" s="166" t="s">
        <v>127</v>
      </c>
      <c r="C410" s="166" t="s">
        <v>166</v>
      </c>
      <c r="D410" s="166"/>
      <c r="E410" s="184" t="s">
        <v>167</v>
      </c>
      <c r="F410" s="169">
        <v>347.2</v>
      </c>
    </row>
    <row r="411" spans="1:6" ht="11.25">
      <c r="A411" s="171">
        <v>312</v>
      </c>
      <c r="B411" s="170" t="s">
        <v>127</v>
      </c>
      <c r="C411" s="170" t="s">
        <v>166</v>
      </c>
      <c r="D411" s="170" t="s">
        <v>730</v>
      </c>
      <c r="E411" s="193" t="s">
        <v>731</v>
      </c>
      <c r="F411" s="180">
        <v>347.2</v>
      </c>
    </row>
    <row r="412" spans="1:6" ht="11.25">
      <c r="A412" s="167">
        <v>312</v>
      </c>
      <c r="B412" s="166" t="s">
        <v>127</v>
      </c>
      <c r="C412" s="166" t="s">
        <v>168</v>
      </c>
      <c r="D412" s="166"/>
      <c r="E412" s="184" t="s">
        <v>169</v>
      </c>
      <c r="F412" s="169">
        <v>17454.9</v>
      </c>
    </row>
    <row r="413" spans="1:6" ht="11.25">
      <c r="A413" s="171">
        <v>312</v>
      </c>
      <c r="B413" s="170" t="s">
        <v>127</v>
      </c>
      <c r="C413" s="170" t="s">
        <v>168</v>
      </c>
      <c r="D413" s="170" t="s">
        <v>170</v>
      </c>
      <c r="E413" s="204" t="s">
        <v>171</v>
      </c>
      <c r="F413" s="180">
        <v>550.1</v>
      </c>
    </row>
    <row r="414" spans="1:6" ht="11.25">
      <c r="A414" s="171">
        <v>312</v>
      </c>
      <c r="B414" s="170" t="s">
        <v>127</v>
      </c>
      <c r="C414" s="170" t="s">
        <v>168</v>
      </c>
      <c r="D414" s="170" t="s">
        <v>817</v>
      </c>
      <c r="E414" s="204" t="s">
        <v>818</v>
      </c>
      <c r="F414" s="180">
        <v>16904.8</v>
      </c>
    </row>
    <row r="415" spans="1:6" ht="33.75">
      <c r="A415" s="167" t="s">
        <v>502</v>
      </c>
      <c r="B415" s="166" t="s">
        <v>127</v>
      </c>
      <c r="C415" s="166" t="s">
        <v>94</v>
      </c>
      <c r="D415" s="166"/>
      <c r="E415" s="184" t="s">
        <v>95</v>
      </c>
      <c r="F415" s="169">
        <v>784.4</v>
      </c>
    </row>
    <row r="416" spans="1:6" ht="11.25">
      <c r="A416" s="171" t="s">
        <v>502</v>
      </c>
      <c r="B416" s="170" t="s">
        <v>127</v>
      </c>
      <c r="C416" s="170" t="s">
        <v>94</v>
      </c>
      <c r="D416" s="170" t="s">
        <v>817</v>
      </c>
      <c r="E416" s="204" t="s">
        <v>818</v>
      </c>
      <c r="F416" s="180">
        <v>784.4</v>
      </c>
    </row>
    <row r="417" spans="1:6" ht="22.5">
      <c r="A417" s="167" t="s">
        <v>502</v>
      </c>
      <c r="B417" s="166" t="s">
        <v>127</v>
      </c>
      <c r="C417" s="166" t="s">
        <v>757</v>
      </c>
      <c r="D417" s="166"/>
      <c r="E417" s="184" t="s">
        <v>758</v>
      </c>
      <c r="F417" s="169">
        <v>245.1</v>
      </c>
    </row>
    <row r="418" spans="1:6" ht="11.25">
      <c r="A418" s="213" t="s">
        <v>502</v>
      </c>
      <c r="B418" s="190" t="s">
        <v>127</v>
      </c>
      <c r="C418" s="190" t="s">
        <v>757</v>
      </c>
      <c r="D418" s="190" t="s">
        <v>817</v>
      </c>
      <c r="E418" s="198" t="s">
        <v>818</v>
      </c>
      <c r="F418" s="173">
        <v>245.1</v>
      </c>
    </row>
    <row r="419" spans="1:6" ht="22.5">
      <c r="A419" s="167">
        <v>312</v>
      </c>
      <c r="B419" s="166" t="s">
        <v>127</v>
      </c>
      <c r="C419" s="166" t="s">
        <v>815</v>
      </c>
      <c r="D419" s="166"/>
      <c r="E419" s="184" t="s">
        <v>816</v>
      </c>
      <c r="F419" s="169">
        <v>2741.9</v>
      </c>
    </row>
    <row r="420" spans="1:6" ht="11.25">
      <c r="A420" s="213">
        <v>312</v>
      </c>
      <c r="B420" s="190" t="s">
        <v>127</v>
      </c>
      <c r="C420" s="190" t="s">
        <v>815</v>
      </c>
      <c r="D420" s="190" t="s">
        <v>817</v>
      </c>
      <c r="E420" s="198" t="s">
        <v>818</v>
      </c>
      <c r="F420" s="173">
        <v>2741.9</v>
      </c>
    </row>
    <row r="421" spans="1:6" ht="22.5">
      <c r="A421" s="167">
        <v>312</v>
      </c>
      <c r="B421" s="166" t="s">
        <v>127</v>
      </c>
      <c r="C421" s="166" t="s">
        <v>741</v>
      </c>
      <c r="D421" s="166"/>
      <c r="E421" s="184" t="s">
        <v>742</v>
      </c>
      <c r="F421" s="169">
        <v>148.9</v>
      </c>
    </row>
    <row r="422" spans="1:6" ht="11.25">
      <c r="A422" s="213">
        <v>312</v>
      </c>
      <c r="B422" s="190" t="s">
        <v>127</v>
      </c>
      <c r="C422" s="190" t="s">
        <v>741</v>
      </c>
      <c r="D422" s="190" t="s">
        <v>730</v>
      </c>
      <c r="E422" s="198" t="s">
        <v>731</v>
      </c>
      <c r="F422" s="173">
        <v>148.9</v>
      </c>
    </row>
    <row r="423" spans="1:6" ht="11.25">
      <c r="A423" s="159" t="s">
        <v>502</v>
      </c>
      <c r="B423" s="158" t="s">
        <v>172</v>
      </c>
      <c r="C423" s="158"/>
      <c r="D423" s="158"/>
      <c r="E423" s="211" t="s">
        <v>173</v>
      </c>
      <c r="F423" s="161">
        <v>407113.8</v>
      </c>
    </row>
    <row r="424" spans="1:6" ht="11.25">
      <c r="A424" s="163">
        <v>312</v>
      </c>
      <c r="B424" s="163" t="s">
        <v>172</v>
      </c>
      <c r="C424" s="163" t="s">
        <v>802</v>
      </c>
      <c r="D424" s="163"/>
      <c r="E424" s="254" t="s">
        <v>801</v>
      </c>
      <c r="F424" s="165">
        <v>196.2</v>
      </c>
    </row>
    <row r="425" spans="1:6" ht="11.25">
      <c r="A425" s="167">
        <v>312</v>
      </c>
      <c r="B425" s="167" t="s">
        <v>172</v>
      </c>
      <c r="C425" s="167" t="s">
        <v>45</v>
      </c>
      <c r="D425" s="167"/>
      <c r="E425" s="178" t="s">
        <v>556</v>
      </c>
      <c r="F425" s="169">
        <v>196.2</v>
      </c>
    </row>
    <row r="426" spans="1:6" ht="11.25">
      <c r="A426" s="171">
        <v>312</v>
      </c>
      <c r="B426" s="171" t="s">
        <v>172</v>
      </c>
      <c r="C426" s="171" t="s">
        <v>45</v>
      </c>
      <c r="D426" s="171" t="s">
        <v>817</v>
      </c>
      <c r="E426" s="253" t="s">
        <v>818</v>
      </c>
      <c r="F426" s="180">
        <v>196.2</v>
      </c>
    </row>
    <row r="427" spans="1:6" ht="11.25">
      <c r="A427" s="163" t="s">
        <v>502</v>
      </c>
      <c r="B427" s="162" t="s">
        <v>172</v>
      </c>
      <c r="C427" s="162" t="s">
        <v>174</v>
      </c>
      <c r="D427" s="162"/>
      <c r="E427" s="187" t="s">
        <v>175</v>
      </c>
      <c r="F427" s="165">
        <v>29940.7</v>
      </c>
    </row>
    <row r="428" spans="1:6" ht="11.25">
      <c r="A428" s="167" t="s">
        <v>502</v>
      </c>
      <c r="B428" s="166" t="s">
        <v>172</v>
      </c>
      <c r="C428" s="166" t="s">
        <v>176</v>
      </c>
      <c r="D428" s="166"/>
      <c r="E428" s="184" t="s">
        <v>806</v>
      </c>
      <c r="F428" s="169">
        <v>29940.7</v>
      </c>
    </row>
    <row r="429" spans="1:6" ht="22.5">
      <c r="A429" s="213" t="s">
        <v>502</v>
      </c>
      <c r="B429" s="190" t="s">
        <v>172</v>
      </c>
      <c r="C429" s="190" t="s">
        <v>176</v>
      </c>
      <c r="D429" s="190" t="s">
        <v>807</v>
      </c>
      <c r="E429" s="198" t="s">
        <v>808</v>
      </c>
      <c r="F429" s="173">
        <v>29940.7</v>
      </c>
    </row>
    <row r="430" spans="1:6" ht="11.25">
      <c r="A430" s="163" t="s">
        <v>502</v>
      </c>
      <c r="B430" s="162" t="s">
        <v>172</v>
      </c>
      <c r="C430" s="162" t="s">
        <v>177</v>
      </c>
      <c r="D430" s="162"/>
      <c r="E430" s="187" t="s">
        <v>178</v>
      </c>
      <c r="F430" s="165">
        <v>36123</v>
      </c>
    </row>
    <row r="431" spans="1:6" ht="11.25">
      <c r="A431" s="167" t="s">
        <v>502</v>
      </c>
      <c r="B431" s="166" t="s">
        <v>172</v>
      </c>
      <c r="C431" s="166" t="s">
        <v>179</v>
      </c>
      <c r="D431" s="166"/>
      <c r="E431" s="184" t="s">
        <v>806</v>
      </c>
      <c r="F431" s="169">
        <v>36123</v>
      </c>
    </row>
    <row r="432" spans="1:6" ht="22.5">
      <c r="A432" s="171" t="s">
        <v>502</v>
      </c>
      <c r="B432" s="170" t="s">
        <v>172</v>
      </c>
      <c r="C432" s="170" t="s">
        <v>179</v>
      </c>
      <c r="D432" s="170" t="s">
        <v>807</v>
      </c>
      <c r="E432" s="204" t="s">
        <v>808</v>
      </c>
      <c r="F432" s="180">
        <v>27099.2</v>
      </c>
    </row>
    <row r="433" spans="1:6" ht="22.5">
      <c r="A433" s="171" t="s">
        <v>502</v>
      </c>
      <c r="B433" s="170" t="s">
        <v>172</v>
      </c>
      <c r="C433" s="170" t="s">
        <v>179</v>
      </c>
      <c r="D433" s="170" t="s">
        <v>833</v>
      </c>
      <c r="E433" s="204" t="s">
        <v>834</v>
      </c>
      <c r="F433" s="180">
        <v>9023.8</v>
      </c>
    </row>
    <row r="434" spans="1:6" ht="11.25">
      <c r="A434" s="163" t="s">
        <v>502</v>
      </c>
      <c r="B434" s="162" t="s">
        <v>172</v>
      </c>
      <c r="C434" s="162" t="s">
        <v>180</v>
      </c>
      <c r="D434" s="162"/>
      <c r="E434" s="192" t="s">
        <v>181</v>
      </c>
      <c r="F434" s="165">
        <v>22272</v>
      </c>
    </row>
    <row r="435" spans="1:6" ht="11.25">
      <c r="A435" s="167" t="s">
        <v>502</v>
      </c>
      <c r="B435" s="166" t="s">
        <v>172</v>
      </c>
      <c r="C435" s="166" t="s">
        <v>182</v>
      </c>
      <c r="D435" s="166"/>
      <c r="E435" s="189" t="s">
        <v>183</v>
      </c>
      <c r="F435" s="169">
        <v>22272</v>
      </c>
    </row>
    <row r="436" spans="1:6" ht="11.25">
      <c r="A436" s="171" t="s">
        <v>502</v>
      </c>
      <c r="B436" s="170" t="s">
        <v>172</v>
      </c>
      <c r="C436" s="170" t="s">
        <v>182</v>
      </c>
      <c r="D436" s="170" t="s">
        <v>817</v>
      </c>
      <c r="E436" s="193" t="s">
        <v>818</v>
      </c>
      <c r="F436" s="214">
        <v>22272</v>
      </c>
    </row>
    <row r="437" spans="1:6" ht="11.25">
      <c r="A437" s="163" t="s">
        <v>502</v>
      </c>
      <c r="B437" s="162" t="s">
        <v>172</v>
      </c>
      <c r="C437" s="162" t="s">
        <v>184</v>
      </c>
      <c r="D437" s="162"/>
      <c r="E437" s="192" t="s">
        <v>185</v>
      </c>
      <c r="F437" s="165">
        <v>7215.4</v>
      </c>
    </row>
    <row r="438" spans="1:6" ht="11.25">
      <c r="A438" s="167" t="s">
        <v>502</v>
      </c>
      <c r="B438" s="166" t="s">
        <v>172</v>
      </c>
      <c r="C438" s="166" t="s">
        <v>186</v>
      </c>
      <c r="D438" s="166"/>
      <c r="E438" s="189" t="s">
        <v>187</v>
      </c>
      <c r="F438" s="169">
        <v>7215.4</v>
      </c>
    </row>
    <row r="439" spans="1:6" ht="11.25">
      <c r="A439" s="171" t="s">
        <v>502</v>
      </c>
      <c r="B439" s="170" t="s">
        <v>172</v>
      </c>
      <c r="C439" s="170" t="s">
        <v>188</v>
      </c>
      <c r="D439" s="170"/>
      <c r="E439" s="193" t="s">
        <v>189</v>
      </c>
      <c r="F439" s="180">
        <v>7215.4</v>
      </c>
    </row>
    <row r="440" spans="1:6" ht="11.25">
      <c r="A440" s="171" t="s">
        <v>502</v>
      </c>
      <c r="B440" s="170" t="s">
        <v>172</v>
      </c>
      <c r="C440" s="170" t="s">
        <v>188</v>
      </c>
      <c r="D440" s="170" t="s">
        <v>817</v>
      </c>
      <c r="E440" s="193" t="s">
        <v>818</v>
      </c>
      <c r="F440" s="180">
        <v>7215.4</v>
      </c>
    </row>
    <row r="441" spans="1:6" ht="11.25">
      <c r="A441" s="163" t="s">
        <v>502</v>
      </c>
      <c r="B441" s="162" t="s">
        <v>172</v>
      </c>
      <c r="C441" s="162" t="s">
        <v>735</v>
      </c>
      <c r="D441" s="162"/>
      <c r="E441" s="187" t="s">
        <v>736</v>
      </c>
      <c r="F441" s="165">
        <v>291787.9</v>
      </c>
    </row>
    <row r="442" spans="1:6" ht="22.5">
      <c r="A442" s="167" t="s">
        <v>502</v>
      </c>
      <c r="B442" s="166" t="s">
        <v>172</v>
      </c>
      <c r="C442" s="166" t="s">
        <v>190</v>
      </c>
      <c r="D442" s="166"/>
      <c r="E442" s="189" t="s">
        <v>191</v>
      </c>
      <c r="F442" s="169">
        <v>1995.2</v>
      </c>
    </row>
    <row r="443" spans="1:6" ht="11.25">
      <c r="A443" s="171" t="s">
        <v>502</v>
      </c>
      <c r="B443" s="170" t="s">
        <v>172</v>
      </c>
      <c r="C443" s="170" t="s">
        <v>190</v>
      </c>
      <c r="D443" s="170" t="s">
        <v>817</v>
      </c>
      <c r="E443" s="193" t="s">
        <v>818</v>
      </c>
      <c r="F443" s="180">
        <v>1995.2</v>
      </c>
    </row>
    <row r="444" spans="1:6" ht="11.25">
      <c r="A444" s="167" t="s">
        <v>502</v>
      </c>
      <c r="B444" s="166" t="s">
        <v>172</v>
      </c>
      <c r="C444" s="166" t="s">
        <v>160</v>
      </c>
      <c r="D444" s="166"/>
      <c r="E444" s="184" t="s">
        <v>161</v>
      </c>
      <c r="F444" s="169">
        <v>289792.7</v>
      </c>
    </row>
    <row r="445" spans="1:6" ht="11.25">
      <c r="A445" s="213" t="s">
        <v>502</v>
      </c>
      <c r="B445" s="190" t="s">
        <v>172</v>
      </c>
      <c r="C445" s="190" t="s">
        <v>160</v>
      </c>
      <c r="D445" s="190" t="s">
        <v>3</v>
      </c>
      <c r="E445" s="198" t="s">
        <v>4</v>
      </c>
      <c r="F445" s="173">
        <v>10950.8</v>
      </c>
    </row>
    <row r="446" spans="1:6" ht="22.5">
      <c r="A446" s="171" t="s">
        <v>502</v>
      </c>
      <c r="B446" s="170" t="s">
        <v>172</v>
      </c>
      <c r="C446" s="170" t="s">
        <v>160</v>
      </c>
      <c r="D446" s="170" t="s">
        <v>807</v>
      </c>
      <c r="E446" s="204" t="s">
        <v>808</v>
      </c>
      <c r="F446" s="180">
        <v>278841.9</v>
      </c>
    </row>
    <row r="447" spans="1:6" ht="11.25">
      <c r="A447" s="163">
        <v>312</v>
      </c>
      <c r="B447" s="162" t="s">
        <v>172</v>
      </c>
      <c r="C447" s="162" t="s">
        <v>764</v>
      </c>
      <c r="D447" s="162"/>
      <c r="E447" s="192" t="s">
        <v>765</v>
      </c>
      <c r="F447" s="165">
        <v>4954.8</v>
      </c>
    </row>
    <row r="448" spans="1:6" ht="22.5">
      <c r="A448" s="167">
        <v>312</v>
      </c>
      <c r="B448" s="166" t="s">
        <v>172</v>
      </c>
      <c r="C448" s="166" t="s">
        <v>46</v>
      </c>
      <c r="D448" s="166"/>
      <c r="E448" s="189" t="s">
        <v>47</v>
      </c>
      <c r="F448" s="169">
        <v>4954.8</v>
      </c>
    </row>
    <row r="449" spans="1:6" ht="33.75">
      <c r="A449" s="171">
        <v>312</v>
      </c>
      <c r="B449" s="170" t="s">
        <v>172</v>
      </c>
      <c r="C449" s="170" t="s">
        <v>164</v>
      </c>
      <c r="D449" s="170"/>
      <c r="E449" s="253" t="s">
        <v>165</v>
      </c>
      <c r="F449" s="180">
        <v>4954.8</v>
      </c>
    </row>
    <row r="450" spans="1:6" ht="11.25">
      <c r="A450" s="171">
        <v>312</v>
      </c>
      <c r="B450" s="170" t="s">
        <v>172</v>
      </c>
      <c r="C450" s="170" t="s">
        <v>164</v>
      </c>
      <c r="D450" s="170" t="s">
        <v>817</v>
      </c>
      <c r="E450" s="193" t="s">
        <v>818</v>
      </c>
      <c r="F450" s="180">
        <v>4954.8</v>
      </c>
    </row>
    <row r="451" spans="1:6" ht="11.25">
      <c r="A451" s="163">
        <v>312</v>
      </c>
      <c r="B451" s="162" t="s">
        <v>172</v>
      </c>
      <c r="C451" s="162" t="s">
        <v>706</v>
      </c>
      <c r="D451" s="162"/>
      <c r="E451" s="187" t="s">
        <v>707</v>
      </c>
      <c r="F451" s="165">
        <v>14623.8</v>
      </c>
    </row>
    <row r="452" spans="1:6" ht="11.25">
      <c r="A452" s="167">
        <v>312</v>
      </c>
      <c r="B452" s="166" t="s">
        <v>172</v>
      </c>
      <c r="C452" s="166" t="s">
        <v>149</v>
      </c>
      <c r="D452" s="166"/>
      <c r="E452" s="184" t="s">
        <v>150</v>
      </c>
      <c r="F452" s="169">
        <v>0</v>
      </c>
    </row>
    <row r="453" spans="1:6" ht="11.25">
      <c r="A453" s="171">
        <v>312</v>
      </c>
      <c r="B453" s="170" t="s">
        <v>172</v>
      </c>
      <c r="C453" s="170" t="s">
        <v>149</v>
      </c>
      <c r="D453" s="170" t="s">
        <v>817</v>
      </c>
      <c r="E453" s="204" t="s">
        <v>818</v>
      </c>
      <c r="F453" s="180">
        <v>0</v>
      </c>
    </row>
    <row r="454" spans="1:6" ht="22.5">
      <c r="A454" s="167">
        <v>312</v>
      </c>
      <c r="B454" s="166" t="s">
        <v>172</v>
      </c>
      <c r="C454" s="166" t="s">
        <v>166</v>
      </c>
      <c r="D454" s="166"/>
      <c r="E454" s="184" t="s">
        <v>167</v>
      </c>
      <c r="F454" s="169">
        <v>4200</v>
      </c>
    </row>
    <row r="455" spans="1:6" ht="11.25">
      <c r="A455" s="171">
        <v>312</v>
      </c>
      <c r="B455" s="170" t="s">
        <v>172</v>
      </c>
      <c r="C455" s="170" t="s">
        <v>166</v>
      </c>
      <c r="D455" s="170" t="s">
        <v>730</v>
      </c>
      <c r="E455" s="204" t="s">
        <v>731</v>
      </c>
      <c r="F455" s="180">
        <v>4200</v>
      </c>
    </row>
    <row r="456" spans="1:6" ht="11.25">
      <c r="A456" s="167">
        <v>312</v>
      </c>
      <c r="B456" s="166" t="s">
        <v>172</v>
      </c>
      <c r="C456" s="166" t="s">
        <v>168</v>
      </c>
      <c r="D456" s="166"/>
      <c r="E456" s="184" t="s">
        <v>169</v>
      </c>
      <c r="F456" s="169">
        <v>9973</v>
      </c>
    </row>
    <row r="457" spans="1:6" ht="11.25">
      <c r="A457" s="171">
        <v>312</v>
      </c>
      <c r="B457" s="170" t="s">
        <v>172</v>
      </c>
      <c r="C457" s="170" t="s">
        <v>168</v>
      </c>
      <c r="D457" s="170" t="s">
        <v>817</v>
      </c>
      <c r="E457" s="204" t="s">
        <v>818</v>
      </c>
      <c r="F457" s="180">
        <v>9973</v>
      </c>
    </row>
    <row r="458" spans="1:6" ht="33.75">
      <c r="A458" s="167">
        <v>312</v>
      </c>
      <c r="B458" s="166" t="s">
        <v>172</v>
      </c>
      <c r="C458" s="166" t="s">
        <v>94</v>
      </c>
      <c r="D458" s="166"/>
      <c r="E458" s="184" t="s">
        <v>95</v>
      </c>
      <c r="F458" s="169">
        <v>157.6</v>
      </c>
    </row>
    <row r="459" spans="1:6" ht="11.25">
      <c r="A459" s="171">
        <v>312</v>
      </c>
      <c r="B459" s="170" t="s">
        <v>172</v>
      </c>
      <c r="C459" s="170" t="s">
        <v>94</v>
      </c>
      <c r="D459" s="170" t="s">
        <v>817</v>
      </c>
      <c r="E459" s="204" t="s">
        <v>818</v>
      </c>
      <c r="F459" s="180">
        <v>157.6</v>
      </c>
    </row>
    <row r="460" spans="1:6" ht="22.5">
      <c r="A460" s="167">
        <v>312</v>
      </c>
      <c r="B460" s="166" t="s">
        <v>172</v>
      </c>
      <c r="C460" s="166" t="s">
        <v>815</v>
      </c>
      <c r="D460" s="166"/>
      <c r="E460" s="184" t="s">
        <v>816</v>
      </c>
      <c r="F460" s="169">
        <v>293.2</v>
      </c>
    </row>
    <row r="461" spans="1:6" ht="11.25">
      <c r="A461" s="171">
        <v>312</v>
      </c>
      <c r="B461" s="170" t="s">
        <v>172</v>
      </c>
      <c r="C461" s="170" t="s">
        <v>815</v>
      </c>
      <c r="D461" s="170" t="s">
        <v>817</v>
      </c>
      <c r="E461" s="204" t="s">
        <v>818</v>
      </c>
      <c r="F461" s="180">
        <v>293.2</v>
      </c>
    </row>
    <row r="462" spans="1:6" ht="11.25">
      <c r="A462" s="159">
        <v>312</v>
      </c>
      <c r="B462" s="158" t="s">
        <v>192</v>
      </c>
      <c r="C462" s="158"/>
      <c r="D462" s="158"/>
      <c r="E462" s="211" t="s">
        <v>193</v>
      </c>
      <c r="F462" s="161">
        <v>9322.1</v>
      </c>
    </row>
    <row r="463" spans="1:6" ht="11.25">
      <c r="A463" s="163">
        <v>312</v>
      </c>
      <c r="B463" s="162" t="s">
        <v>192</v>
      </c>
      <c r="C463" s="162" t="s">
        <v>735</v>
      </c>
      <c r="D463" s="162"/>
      <c r="E463" s="187" t="s">
        <v>194</v>
      </c>
      <c r="F463" s="165">
        <v>8962.1</v>
      </c>
    </row>
    <row r="464" spans="1:6" ht="11.25">
      <c r="A464" s="167">
        <v>312</v>
      </c>
      <c r="B464" s="166" t="s">
        <v>192</v>
      </c>
      <c r="C464" s="166" t="s">
        <v>195</v>
      </c>
      <c r="D464" s="166"/>
      <c r="E464" s="184" t="s">
        <v>196</v>
      </c>
      <c r="F464" s="169">
        <v>8962.1</v>
      </c>
    </row>
    <row r="465" spans="1:6" ht="11.25">
      <c r="A465" s="171">
        <v>312</v>
      </c>
      <c r="B465" s="170" t="s">
        <v>192</v>
      </c>
      <c r="C465" s="170" t="s">
        <v>195</v>
      </c>
      <c r="D465" s="170" t="s">
        <v>170</v>
      </c>
      <c r="E465" s="204" t="s">
        <v>171</v>
      </c>
      <c r="F465" s="173">
        <v>8962.1</v>
      </c>
    </row>
    <row r="466" spans="1:6" ht="11.25">
      <c r="A466" s="163">
        <v>312</v>
      </c>
      <c r="B466" s="162" t="s">
        <v>192</v>
      </c>
      <c r="C466" s="162" t="s">
        <v>706</v>
      </c>
      <c r="D466" s="162"/>
      <c r="E466" s="187" t="s">
        <v>707</v>
      </c>
      <c r="F466" s="165">
        <v>360</v>
      </c>
    </row>
    <row r="467" spans="1:6" ht="11.25">
      <c r="A467" s="167">
        <v>312</v>
      </c>
      <c r="B467" s="166" t="s">
        <v>192</v>
      </c>
      <c r="C467" s="166" t="s">
        <v>168</v>
      </c>
      <c r="D467" s="166"/>
      <c r="E467" s="184" t="s">
        <v>169</v>
      </c>
      <c r="F467" s="169">
        <v>360</v>
      </c>
    </row>
    <row r="468" spans="1:6" ht="11.25">
      <c r="A468" s="170" t="s">
        <v>502</v>
      </c>
      <c r="B468" s="170" t="s">
        <v>192</v>
      </c>
      <c r="C468" s="170" t="s">
        <v>168</v>
      </c>
      <c r="D468" s="170" t="s">
        <v>170</v>
      </c>
      <c r="E468" s="204" t="s">
        <v>171</v>
      </c>
      <c r="F468" s="180">
        <v>360</v>
      </c>
    </row>
    <row r="469" spans="1:6" ht="11.25">
      <c r="A469" s="159">
        <v>312</v>
      </c>
      <c r="B469" s="158" t="s">
        <v>197</v>
      </c>
      <c r="C469" s="158"/>
      <c r="D469" s="158"/>
      <c r="E469" s="211" t="s">
        <v>198</v>
      </c>
      <c r="F469" s="161">
        <v>26060.1</v>
      </c>
    </row>
    <row r="470" spans="1:6" ht="11.25">
      <c r="A470" s="163">
        <v>312</v>
      </c>
      <c r="B470" s="162" t="s">
        <v>197</v>
      </c>
      <c r="C470" s="162" t="s">
        <v>199</v>
      </c>
      <c r="D470" s="162"/>
      <c r="E470" s="187" t="s">
        <v>200</v>
      </c>
      <c r="F470" s="165">
        <v>4547.5</v>
      </c>
    </row>
    <row r="471" spans="1:6" ht="11.25">
      <c r="A471" s="167">
        <v>312</v>
      </c>
      <c r="B471" s="166" t="s">
        <v>197</v>
      </c>
      <c r="C471" s="166" t="s">
        <v>201</v>
      </c>
      <c r="D471" s="166"/>
      <c r="E471" s="184" t="s">
        <v>806</v>
      </c>
      <c r="F471" s="169">
        <v>4547.5</v>
      </c>
    </row>
    <row r="472" spans="1:6" ht="22.5">
      <c r="A472" s="171">
        <v>312</v>
      </c>
      <c r="B472" s="170" t="s">
        <v>197</v>
      </c>
      <c r="C472" s="170" t="s">
        <v>201</v>
      </c>
      <c r="D472" s="170" t="s">
        <v>807</v>
      </c>
      <c r="E472" s="204" t="s">
        <v>808</v>
      </c>
      <c r="F472" s="173">
        <v>4547.5</v>
      </c>
    </row>
    <row r="473" spans="1:6" ht="22.5">
      <c r="A473" s="163">
        <v>312</v>
      </c>
      <c r="B473" s="162" t="s">
        <v>197</v>
      </c>
      <c r="C473" s="162" t="s">
        <v>202</v>
      </c>
      <c r="D473" s="162"/>
      <c r="E473" s="187" t="s">
        <v>203</v>
      </c>
      <c r="F473" s="165">
        <v>18716.1</v>
      </c>
    </row>
    <row r="474" spans="1:6" ht="11.25">
      <c r="A474" s="167">
        <v>312</v>
      </c>
      <c r="B474" s="166" t="s">
        <v>197</v>
      </c>
      <c r="C474" s="166" t="s">
        <v>204</v>
      </c>
      <c r="D474" s="166"/>
      <c r="E474" s="184" t="s">
        <v>806</v>
      </c>
      <c r="F474" s="169">
        <v>18716.1</v>
      </c>
    </row>
    <row r="475" spans="1:6" ht="22.5">
      <c r="A475" s="171">
        <v>312</v>
      </c>
      <c r="B475" s="170" t="s">
        <v>197</v>
      </c>
      <c r="C475" s="170" t="s">
        <v>204</v>
      </c>
      <c r="D475" s="170" t="s">
        <v>807</v>
      </c>
      <c r="E475" s="204" t="s">
        <v>808</v>
      </c>
      <c r="F475" s="173">
        <v>9183.4</v>
      </c>
    </row>
    <row r="476" spans="1:6" ht="11.25">
      <c r="A476" s="171">
        <v>312</v>
      </c>
      <c r="B476" s="170" t="s">
        <v>197</v>
      </c>
      <c r="C476" s="170" t="s">
        <v>204</v>
      </c>
      <c r="D476" s="170" t="s">
        <v>205</v>
      </c>
      <c r="E476" s="204" t="s">
        <v>206</v>
      </c>
      <c r="F476" s="173">
        <v>9532.7</v>
      </c>
    </row>
    <row r="477" spans="1:6" ht="11.25">
      <c r="A477" s="163">
        <v>312</v>
      </c>
      <c r="B477" s="162" t="s">
        <v>197</v>
      </c>
      <c r="C477" s="162" t="s">
        <v>706</v>
      </c>
      <c r="D477" s="162"/>
      <c r="E477" s="187" t="s">
        <v>707</v>
      </c>
      <c r="F477" s="165">
        <v>2796.5</v>
      </c>
    </row>
    <row r="478" spans="1:6" ht="11.25">
      <c r="A478" s="167">
        <v>312</v>
      </c>
      <c r="B478" s="166" t="s">
        <v>197</v>
      </c>
      <c r="C478" s="166" t="s">
        <v>149</v>
      </c>
      <c r="D478" s="166"/>
      <c r="E478" s="184" t="s">
        <v>150</v>
      </c>
      <c r="F478" s="169">
        <v>135</v>
      </c>
    </row>
    <row r="479" spans="1:6" ht="11.25">
      <c r="A479" s="171">
        <v>312</v>
      </c>
      <c r="B479" s="170" t="s">
        <v>197</v>
      </c>
      <c r="C479" s="170" t="s">
        <v>149</v>
      </c>
      <c r="D479" s="170" t="s">
        <v>170</v>
      </c>
      <c r="E479" s="204" t="s">
        <v>171</v>
      </c>
      <c r="F479" s="173">
        <v>125</v>
      </c>
    </row>
    <row r="480" spans="1:6" s="255" customFormat="1" ht="11.25">
      <c r="A480" s="171">
        <v>312</v>
      </c>
      <c r="B480" s="170" t="s">
        <v>197</v>
      </c>
      <c r="C480" s="170" t="s">
        <v>149</v>
      </c>
      <c r="D480" s="170" t="s">
        <v>817</v>
      </c>
      <c r="E480" s="204" t="s">
        <v>818</v>
      </c>
      <c r="F480" s="180">
        <v>10</v>
      </c>
    </row>
    <row r="481" spans="1:6" ht="11.25">
      <c r="A481" s="167">
        <v>312</v>
      </c>
      <c r="B481" s="166" t="s">
        <v>197</v>
      </c>
      <c r="C481" s="166" t="s">
        <v>168</v>
      </c>
      <c r="D481" s="166"/>
      <c r="E481" s="184" t="s">
        <v>207</v>
      </c>
      <c r="F481" s="169">
        <v>2376.6</v>
      </c>
    </row>
    <row r="482" spans="1:6" ht="11.25">
      <c r="A482" s="171">
        <v>312</v>
      </c>
      <c r="B482" s="170" t="s">
        <v>197</v>
      </c>
      <c r="C482" s="170" t="s">
        <v>168</v>
      </c>
      <c r="D482" s="170" t="s">
        <v>170</v>
      </c>
      <c r="E482" s="204" t="s">
        <v>171</v>
      </c>
      <c r="F482" s="173">
        <v>1272.9</v>
      </c>
    </row>
    <row r="483" spans="1:6" ht="11.25">
      <c r="A483" s="171">
        <v>312</v>
      </c>
      <c r="B483" s="170" t="s">
        <v>197</v>
      </c>
      <c r="C483" s="170" t="s">
        <v>168</v>
      </c>
      <c r="D483" s="170" t="s">
        <v>817</v>
      </c>
      <c r="E483" s="204" t="s">
        <v>818</v>
      </c>
      <c r="F483" s="173">
        <v>1028.7</v>
      </c>
    </row>
    <row r="484" spans="1:6" ht="11.25">
      <c r="A484" s="171">
        <v>312</v>
      </c>
      <c r="B484" s="170" t="s">
        <v>197</v>
      </c>
      <c r="C484" s="170" t="s">
        <v>168</v>
      </c>
      <c r="D484" s="170" t="s">
        <v>811</v>
      </c>
      <c r="E484" s="204" t="s">
        <v>812</v>
      </c>
      <c r="F484" s="173">
        <v>25</v>
      </c>
    </row>
    <row r="485" spans="1:6" ht="11.25">
      <c r="A485" s="171">
        <v>312</v>
      </c>
      <c r="B485" s="170" t="s">
        <v>197</v>
      </c>
      <c r="C485" s="170" t="s">
        <v>168</v>
      </c>
      <c r="D485" s="170" t="s">
        <v>205</v>
      </c>
      <c r="E485" s="204" t="s">
        <v>206</v>
      </c>
      <c r="F485" s="173">
        <v>50</v>
      </c>
    </row>
    <row r="486" spans="1:6" ht="33.75">
      <c r="A486" s="167">
        <v>312</v>
      </c>
      <c r="B486" s="166" t="s">
        <v>197</v>
      </c>
      <c r="C486" s="166" t="s">
        <v>94</v>
      </c>
      <c r="D486" s="166"/>
      <c r="E486" s="184" t="s">
        <v>95</v>
      </c>
      <c r="F486" s="169">
        <v>110.9</v>
      </c>
    </row>
    <row r="487" spans="1:6" ht="11.25">
      <c r="A487" s="171">
        <v>312</v>
      </c>
      <c r="B487" s="170" t="s">
        <v>197</v>
      </c>
      <c r="C487" s="170" t="s">
        <v>94</v>
      </c>
      <c r="D487" s="170" t="s">
        <v>817</v>
      </c>
      <c r="E487" s="204" t="s">
        <v>818</v>
      </c>
      <c r="F487" s="173">
        <v>0</v>
      </c>
    </row>
    <row r="488" spans="1:6" ht="11.25">
      <c r="A488" s="171">
        <v>312</v>
      </c>
      <c r="B488" s="170" t="s">
        <v>197</v>
      </c>
      <c r="C488" s="170" t="s">
        <v>94</v>
      </c>
      <c r="D488" s="170" t="s">
        <v>205</v>
      </c>
      <c r="E488" s="204" t="s">
        <v>206</v>
      </c>
      <c r="F488" s="180">
        <v>110.9</v>
      </c>
    </row>
    <row r="489" spans="1:6" ht="22.5">
      <c r="A489" s="167">
        <v>312</v>
      </c>
      <c r="B489" s="166" t="s">
        <v>197</v>
      </c>
      <c r="C489" s="166" t="s">
        <v>757</v>
      </c>
      <c r="D489" s="166"/>
      <c r="E489" s="184" t="s">
        <v>758</v>
      </c>
      <c r="F489" s="169">
        <v>64.9</v>
      </c>
    </row>
    <row r="490" spans="1:6" ht="11.25">
      <c r="A490" s="171">
        <v>312</v>
      </c>
      <c r="B490" s="170" t="s">
        <v>197</v>
      </c>
      <c r="C490" s="170" t="s">
        <v>757</v>
      </c>
      <c r="D490" s="170" t="s">
        <v>170</v>
      </c>
      <c r="E490" s="204" t="s">
        <v>171</v>
      </c>
      <c r="F490" s="173">
        <v>64.9</v>
      </c>
    </row>
    <row r="491" spans="1:6" ht="22.5">
      <c r="A491" s="167">
        <v>312</v>
      </c>
      <c r="B491" s="166" t="s">
        <v>197</v>
      </c>
      <c r="C491" s="166" t="s">
        <v>815</v>
      </c>
      <c r="D491" s="166"/>
      <c r="E491" s="189" t="s">
        <v>816</v>
      </c>
      <c r="F491" s="169">
        <v>109.1</v>
      </c>
    </row>
    <row r="492" spans="1:6" ht="11.25">
      <c r="A492" s="171">
        <v>312</v>
      </c>
      <c r="B492" s="170" t="s">
        <v>197</v>
      </c>
      <c r="C492" s="170" t="s">
        <v>815</v>
      </c>
      <c r="D492" s="170" t="s">
        <v>817</v>
      </c>
      <c r="E492" s="193" t="s">
        <v>818</v>
      </c>
      <c r="F492" s="173">
        <v>89.1</v>
      </c>
    </row>
    <row r="493" spans="1:6" ht="11.25">
      <c r="A493" s="171">
        <v>312</v>
      </c>
      <c r="B493" s="170" t="s">
        <v>197</v>
      </c>
      <c r="C493" s="170" t="s">
        <v>815</v>
      </c>
      <c r="D493" s="170" t="s">
        <v>205</v>
      </c>
      <c r="E493" s="193" t="s">
        <v>206</v>
      </c>
      <c r="F493" s="173">
        <v>20</v>
      </c>
    </row>
    <row r="494" spans="1:6" s="256" customFormat="1" ht="10.5">
      <c r="A494" s="177" t="s">
        <v>502</v>
      </c>
      <c r="B494" s="185" t="s">
        <v>693</v>
      </c>
      <c r="C494" s="177"/>
      <c r="D494" s="177"/>
      <c r="E494" s="201" t="s">
        <v>694</v>
      </c>
      <c r="F494" s="156">
        <v>20977.7</v>
      </c>
    </row>
    <row r="495" spans="1:6" s="256" customFormat="1" ht="10.5">
      <c r="A495" s="159" t="s">
        <v>502</v>
      </c>
      <c r="B495" s="158" t="s">
        <v>819</v>
      </c>
      <c r="C495" s="159"/>
      <c r="D495" s="159"/>
      <c r="E495" s="211" t="s">
        <v>820</v>
      </c>
      <c r="F495" s="161">
        <v>4512.5</v>
      </c>
    </row>
    <row r="496" spans="1:6" ht="11.25">
      <c r="A496" s="163" t="s">
        <v>502</v>
      </c>
      <c r="B496" s="162" t="s">
        <v>819</v>
      </c>
      <c r="C496" s="162" t="s">
        <v>140</v>
      </c>
      <c r="D496" s="162"/>
      <c r="E496" s="187" t="s">
        <v>141</v>
      </c>
      <c r="F496" s="165">
        <v>4512.5</v>
      </c>
    </row>
    <row r="497" spans="1:6" ht="11.25">
      <c r="A497" s="167" t="s">
        <v>502</v>
      </c>
      <c r="B497" s="166" t="s">
        <v>819</v>
      </c>
      <c r="C497" s="166" t="s">
        <v>142</v>
      </c>
      <c r="D497" s="166"/>
      <c r="E497" s="184" t="s">
        <v>822</v>
      </c>
      <c r="F497" s="169">
        <v>4512.5</v>
      </c>
    </row>
    <row r="498" spans="1:6" ht="11.25">
      <c r="A498" s="171">
        <v>312</v>
      </c>
      <c r="B498" s="170" t="s">
        <v>819</v>
      </c>
      <c r="C498" s="170" t="s">
        <v>208</v>
      </c>
      <c r="D498" s="170"/>
      <c r="E498" s="204" t="s">
        <v>209</v>
      </c>
      <c r="F498" s="180">
        <v>3636.7</v>
      </c>
    </row>
    <row r="499" spans="1:6" ht="11.25">
      <c r="A499" s="171">
        <v>312</v>
      </c>
      <c r="B499" s="170" t="s">
        <v>819</v>
      </c>
      <c r="C499" s="170" t="s">
        <v>208</v>
      </c>
      <c r="D499" s="170" t="s">
        <v>825</v>
      </c>
      <c r="E499" s="204" t="s">
        <v>826</v>
      </c>
      <c r="F499" s="180">
        <v>3636.7</v>
      </c>
    </row>
    <row r="500" spans="1:6" ht="22.5">
      <c r="A500" s="213" t="s">
        <v>502</v>
      </c>
      <c r="B500" s="190" t="s">
        <v>819</v>
      </c>
      <c r="C500" s="190" t="s">
        <v>143</v>
      </c>
      <c r="D500" s="190"/>
      <c r="E500" s="198" t="s">
        <v>144</v>
      </c>
      <c r="F500" s="173">
        <v>26.3</v>
      </c>
    </row>
    <row r="501" spans="1:6" ht="11.25">
      <c r="A501" s="213">
        <v>312</v>
      </c>
      <c r="B501" s="190" t="s">
        <v>819</v>
      </c>
      <c r="C501" s="190" t="s">
        <v>143</v>
      </c>
      <c r="D501" s="190" t="s">
        <v>701</v>
      </c>
      <c r="E501" s="198" t="s">
        <v>702</v>
      </c>
      <c r="F501" s="173">
        <v>26.3</v>
      </c>
    </row>
    <row r="502" spans="1:6" ht="22.5">
      <c r="A502" s="213" t="s">
        <v>502</v>
      </c>
      <c r="B502" s="190" t="s">
        <v>819</v>
      </c>
      <c r="C502" s="190" t="s">
        <v>210</v>
      </c>
      <c r="D502" s="190"/>
      <c r="E502" s="198" t="s">
        <v>211</v>
      </c>
      <c r="F502" s="173">
        <v>849.5</v>
      </c>
    </row>
    <row r="503" spans="1:6" ht="11.25">
      <c r="A503" s="213" t="s">
        <v>502</v>
      </c>
      <c r="B503" s="190" t="s">
        <v>819</v>
      </c>
      <c r="C503" s="190" t="s">
        <v>210</v>
      </c>
      <c r="D503" s="190" t="s">
        <v>825</v>
      </c>
      <c r="E503" s="198" t="s">
        <v>826</v>
      </c>
      <c r="F503" s="173">
        <v>849.5</v>
      </c>
    </row>
    <row r="504" spans="1:6" ht="11.25">
      <c r="A504" s="159">
        <v>312</v>
      </c>
      <c r="B504" s="158" t="s">
        <v>745</v>
      </c>
      <c r="C504" s="158"/>
      <c r="D504" s="158"/>
      <c r="E504" s="211" t="s">
        <v>746</v>
      </c>
      <c r="F504" s="161">
        <v>16354.1</v>
      </c>
    </row>
    <row r="505" spans="1:6" ht="11.25">
      <c r="A505" s="163">
        <v>312</v>
      </c>
      <c r="B505" s="163" t="s">
        <v>745</v>
      </c>
      <c r="C505" s="163" t="s">
        <v>184</v>
      </c>
      <c r="D505" s="163"/>
      <c r="E505" s="164" t="s">
        <v>185</v>
      </c>
      <c r="F505" s="165">
        <v>13274.8</v>
      </c>
    </row>
    <row r="506" spans="1:6" ht="22.5">
      <c r="A506" s="167">
        <v>312</v>
      </c>
      <c r="B506" s="167" t="s">
        <v>745</v>
      </c>
      <c r="C506" s="167" t="s">
        <v>212</v>
      </c>
      <c r="D506" s="167"/>
      <c r="E506" s="168" t="s">
        <v>213</v>
      </c>
      <c r="F506" s="169">
        <v>13274.8</v>
      </c>
    </row>
    <row r="507" spans="1:6" ht="33.75">
      <c r="A507" s="213">
        <v>312</v>
      </c>
      <c r="B507" s="213" t="s">
        <v>745</v>
      </c>
      <c r="C507" s="213" t="s">
        <v>214</v>
      </c>
      <c r="D507" s="213"/>
      <c r="E507" s="257" t="s">
        <v>215</v>
      </c>
      <c r="F507" s="173">
        <v>13274.8</v>
      </c>
    </row>
    <row r="508" spans="1:6" ht="11.25">
      <c r="A508" s="213">
        <v>312</v>
      </c>
      <c r="B508" s="213" t="s">
        <v>745</v>
      </c>
      <c r="C508" s="213" t="s">
        <v>214</v>
      </c>
      <c r="D508" s="213" t="s">
        <v>825</v>
      </c>
      <c r="E508" s="257" t="s">
        <v>826</v>
      </c>
      <c r="F508" s="173">
        <v>13274.8</v>
      </c>
    </row>
    <row r="509" spans="1:6" ht="11.25">
      <c r="A509" s="163">
        <v>312</v>
      </c>
      <c r="B509" s="163" t="s">
        <v>745</v>
      </c>
      <c r="C509" s="163" t="s">
        <v>764</v>
      </c>
      <c r="D509" s="163"/>
      <c r="E509" s="164" t="s">
        <v>765</v>
      </c>
      <c r="F509" s="165">
        <v>3079.3</v>
      </c>
    </row>
    <row r="510" spans="1:6" ht="22.5">
      <c r="A510" s="167">
        <v>312</v>
      </c>
      <c r="B510" s="167">
        <v>1004</v>
      </c>
      <c r="C510" s="167">
        <v>5510100</v>
      </c>
      <c r="D510" s="167"/>
      <c r="E510" s="168" t="s">
        <v>47</v>
      </c>
      <c r="F510" s="169">
        <v>3079.3</v>
      </c>
    </row>
    <row r="511" spans="1:6" ht="11.25">
      <c r="A511" s="213">
        <v>312</v>
      </c>
      <c r="B511" s="213">
        <v>1004</v>
      </c>
      <c r="C511" s="213">
        <v>5510108</v>
      </c>
      <c r="D511" s="213"/>
      <c r="E511" s="257" t="s">
        <v>216</v>
      </c>
      <c r="F511" s="173">
        <v>3079.3</v>
      </c>
    </row>
    <row r="512" spans="1:6" ht="11.25">
      <c r="A512" s="213">
        <v>312</v>
      </c>
      <c r="B512" s="213">
        <v>1004</v>
      </c>
      <c r="C512" s="213">
        <v>5510108</v>
      </c>
      <c r="D512" s="213" t="s">
        <v>701</v>
      </c>
      <c r="E512" s="257" t="s">
        <v>702</v>
      </c>
      <c r="F512" s="173">
        <v>3079.3</v>
      </c>
    </row>
    <row r="513" spans="1:6" s="256" customFormat="1" ht="10.5">
      <c r="A513" s="159" t="s">
        <v>502</v>
      </c>
      <c r="B513" s="258" t="s">
        <v>755</v>
      </c>
      <c r="C513" s="158"/>
      <c r="D513" s="158"/>
      <c r="E513" s="211" t="s">
        <v>756</v>
      </c>
      <c r="F513" s="161">
        <v>111.1</v>
      </c>
    </row>
    <row r="514" spans="1:6" s="256" customFormat="1" ht="11.25">
      <c r="A514" s="259">
        <v>312</v>
      </c>
      <c r="B514" s="260" t="s">
        <v>755</v>
      </c>
      <c r="C514" s="260" t="s">
        <v>140</v>
      </c>
      <c r="D514" s="261"/>
      <c r="E514" s="262" t="s">
        <v>141</v>
      </c>
      <c r="F514" s="263">
        <v>91.1</v>
      </c>
    </row>
    <row r="515" spans="1:6" s="256" customFormat="1" ht="11.25">
      <c r="A515" s="167">
        <v>312</v>
      </c>
      <c r="B515" s="166" t="s">
        <v>755</v>
      </c>
      <c r="C515" s="166" t="s">
        <v>217</v>
      </c>
      <c r="D515" s="264"/>
      <c r="E515" s="184" t="s">
        <v>218</v>
      </c>
      <c r="F515" s="169">
        <v>0</v>
      </c>
    </row>
    <row r="516" spans="1:6" s="256" customFormat="1" ht="11.25">
      <c r="A516" s="171">
        <v>312</v>
      </c>
      <c r="B516" s="265" t="s">
        <v>755</v>
      </c>
      <c r="C516" s="170" t="s">
        <v>217</v>
      </c>
      <c r="D516" s="170" t="s">
        <v>219</v>
      </c>
      <c r="E516" s="204" t="s">
        <v>822</v>
      </c>
      <c r="F516" s="180">
        <v>0</v>
      </c>
    </row>
    <row r="517" spans="1:6" s="256" customFormat="1" ht="11.25">
      <c r="A517" s="167">
        <v>312</v>
      </c>
      <c r="B517" s="166" t="s">
        <v>755</v>
      </c>
      <c r="C517" s="166" t="s">
        <v>220</v>
      </c>
      <c r="D517" s="166"/>
      <c r="E517" s="266" t="s">
        <v>218</v>
      </c>
      <c r="F517" s="169">
        <v>91.1</v>
      </c>
    </row>
    <row r="518" spans="1:6" s="256" customFormat="1" ht="11.25">
      <c r="A518" s="171">
        <v>312</v>
      </c>
      <c r="B518" s="265" t="s">
        <v>755</v>
      </c>
      <c r="C518" s="265" t="s">
        <v>220</v>
      </c>
      <c r="D518" s="265" t="s">
        <v>219</v>
      </c>
      <c r="E518" s="267" t="s">
        <v>822</v>
      </c>
      <c r="F518" s="180">
        <v>91.1</v>
      </c>
    </row>
    <row r="519" spans="1:6" ht="11.25">
      <c r="A519" s="163" t="s">
        <v>502</v>
      </c>
      <c r="B519" s="261" t="s">
        <v>755</v>
      </c>
      <c r="C519" s="162" t="s">
        <v>706</v>
      </c>
      <c r="D519" s="162"/>
      <c r="E519" s="187" t="s">
        <v>707</v>
      </c>
      <c r="F519" s="165">
        <v>20</v>
      </c>
    </row>
    <row r="520" spans="1:6" ht="22.5">
      <c r="A520" s="167" t="s">
        <v>502</v>
      </c>
      <c r="B520" s="166" t="s">
        <v>755</v>
      </c>
      <c r="C520" s="166" t="s">
        <v>757</v>
      </c>
      <c r="D520" s="166"/>
      <c r="E520" s="184" t="s">
        <v>758</v>
      </c>
      <c r="F520" s="169">
        <v>20</v>
      </c>
    </row>
    <row r="521" spans="1:6" ht="11.25">
      <c r="A521" s="213" t="s">
        <v>502</v>
      </c>
      <c r="B521" s="268" t="s">
        <v>755</v>
      </c>
      <c r="C521" s="190" t="s">
        <v>757</v>
      </c>
      <c r="D521" s="190" t="s">
        <v>817</v>
      </c>
      <c r="E521" s="198" t="s">
        <v>818</v>
      </c>
      <c r="F521" s="173">
        <v>20</v>
      </c>
    </row>
    <row r="522" spans="1:6" ht="14.25">
      <c r="A522" s="251" t="s">
        <v>221</v>
      </c>
      <c r="B522" s="251"/>
      <c r="C522" s="251"/>
      <c r="D522" s="251"/>
      <c r="E522" s="251"/>
      <c r="F522" s="252">
        <v>108205.9</v>
      </c>
    </row>
    <row r="523" spans="1:6" ht="11.25">
      <c r="A523" s="216">
        <v>312</v>
      </c>
      <c r="B523" s="185" t="s">
        <v>401</v>
      </c>
      <c r="C523" s="153"/>
      <c r="D523" s="153"/>
      <c r="E523" s="186" t="s">
        <v>732</v>
      </c>
      <c r="F523" s="269">
        <v>309.5</v>
      </c>
    </row>
    <row r="524" spans="1:6" ht="11.25">
      <c r="A524" s="218">
        <v>312</v>
      </c>
      <c r="B524" s="158" t="s">
        <v>733</v>
      </c>
      <c r="C524" s="158"/>
      <c r="D524" s="158"/>
      <c r="E524" s="211" t="s">
        <v>734</v>
      </c>
      <c r="F524" s="219">
        <v>309.5</v>
      </c>
    </row>
    <row r="525" spans="1:6" ht="11.25">
      <c r="A525" s="245">
        <v>312</v>
      </c>
      <c r="B525" s="162" t="s">
        <v>733</v>
      </c>
      <c r="C525" s="162" t="s">
        <v>706</v>
      </c>
      <c r="D525" s="162"/>
      <c r="E525" s="187" t="s">
        <v>707</v>
      </c>
      <c r="F525" s="165">
        <v>309.5</v>
      </c>
    </row>
    <row r="526" spans="1:6" ht="22.5">
      <c r="A526" s="246">
        <v>312</v>
      </c>
      <c r="B526" s="166" t="s">
        <v>733</v>
      </c>
      <c r="C526" s="166" t="s">
        <v>222</v>
      </c>
      <c r="D526" s="166"/>
      <c r="E526" s="184" t="s">
        <v>223</v>
      </c>
      <c r="F526" s="169">
        <v>309.5</v>
      </c>
    </row>
    <row r="527" spans="1:6" ht="11.25">
      <c r="A527" s="247">
        <v>312</v>
      </c>
      <c r="B527" s="170" t="s">
        <v>733</v>
      </c>
      <c r="C527" s="170" t="s">
        <v>222</v>
      </c>
      <c r="D527" s="170" t="s">
        <v>691</v>
      </c>
      <c r="E527" s="204" t="s">
        <v>692</v>
      </c>
      <c r="F527" s="180">
        <v>309.5</v>
      </c>
    </row>
    <row r="528" spans="1:6" ht="11.25">
      <c r="A528" s="216">
        <v>312</v>
      </c>
      <c r="B528" s="185" t="s">
        <v>586</v>
      </c>
      <c r="C528" s="216"/>
      <c r="D528" s="216"/>
      <c r="E528" s="270" t="s">
        <v>126</v>
      </c>
      <c r="F528" s="156">
        <v>37246.3</v>
      </c>
    </row>
    <row r="529" spans="1:6" ht="11.25">
      <c r="A529" s="218">
        <v>312</v>
      </c>
      <c r="B529" s="158" t="s">
        <v>172</v>
      </c>
      <c r="C529" s="218"/>
      <c r="D529" s="218"/>
      <c r="E529" s="271" t="s">
        <v>173</v>
      </c>
      <c r="F529" s="161">
        <v>37246.3</v>
      </c>
    </row>
    <row r="530" spans="1:6" ht="11.25">
      <c r="A530" s="245">
        <v>312</v>
      </c>
      <c r="B530" s="162" t="s">
        <v>172</v>
      </c>
      <c r="C530" s="162" t="s">
        <v>802</v>
      </c>
      <c r="D530" s="162"/>
      <c r="E530" s="192" t="s">
        <v>801</v>
      </c>
      <c r="F530" s="165">
        <v>323.2</v>
      </c>
    </row>
    <row r="531" spans="1:6" ht="11.25">
      <c r="A531" s="246">
        <v>312</v>
      </c>
      <c r="B531" s="166" t="s">
        <v>172</v>
      </c>
      <c r="C531" s="166" t="s">
        <v>45</v>
      </c>
      <c r="D531" s="166"/>
      <c r="E531" s="189" t="s">
        <v>556</v>
      </c>
      <c r="F531" s="169">
        <v>323.2</v>
      </c>
    </row>
    <row r="532" spans="1:6" ht="11.25">
      <c r="A532" s="247">
        <v>312</v>
      </c>
      <c r="B532" s="170" t="s">
        <v>172</v>
      </c>
      <c r="C532" s="170" t="s">
        <v>45</v>
      </c>
      <c r="D532" s="170" t="s">
        <v>817</v>
      </c>
      <c r="E532" s="193" t="s">
        <v>818</v>
      </c>
      <c r="F532" s="180">
        <v>323.2</v>
      </c>
    </row>
    <row r="533" spans="1:6" ht="11.25">
      <c r="A533" s="163" t="s">
        <v>502</v>
      </c>
      <c r="B533" s="162" t="s">
        <v>172</v>
      </c>
      <c r="C533" s="162" t="s">
        <v>177</v>
      </c>
      <c r="D533" s="162"/>
      <c r="E533" s="187" t="s">
        <v>178</v>
      </c>
      <c r="F533" s="165">
        <v>35949.4</v>
      </c>
    </row>
    <row r="534" spans="1:6" ht="11.25">
      <c r="A534" s="167" t="s">
        <v>502</v>
      </c>
      <c r="B534" s="166" t="s">
        <v>172</v>
      </c>
      <c r="C534" s="166" t="s">
        <v>179</v>
      </c>
      <c r="D534" s="166"/>
      <c r="E534" s="184" t="s">
        <v>806</v>
      </c>
      <c r="F534" s="169">
        <v>35949.4</v>
      </c>
    </row>
    <row r="535" spans="1:6" ht="22.5">
      <c r="A535" s="171" t="s">
        <v>502</v>
      </c>
      <c r="B535" s="170" t="s">
        <v>172</v>
      </c>
      <c r="C535" s="170" t="s">
        <v>179</v>
      </c>
      <c r="D535" s="170" t="s">
        <v>807</v>
      </c>
      <c r="E535" s="204" t="s">
        <v>808</v>
      </c>
      <c r="F535" s="180">
        <v>35949.4</v>
      </c>
    </row>
    <row r="536" spans="1:6" ht="11.25">
      <c r="A536" s="163">
        <v>312</v>
      </c>
      <c r="B536" s="162" t="s">
        <v>172</v>
      </c>
      <c r="C536" s="162" t="s">
        <v>735</v>
      </c>
      <c r="D536" s="163"/>
      <c r="E536" s="187" t="s">
        <v>736</v>
      </c>
      <c r="F536" s="165">
        <v>0</v>
      </c>
    </row>
    <row r="537" spans="1:6" ht="11.25">
      <c r="A537" s="167">
        <v>312</v>
      </c>
      <c r="B537" s="166" t="s">
        <v>172</v>
      </c>
      <c r="C537" s="166" t="s">
        <v>162</v>
      </c>
      <c r="D537" s="166"/>
      <c r="E537" s="184" t="s">
        <v>163</v>
      </c>
      <c r="F537" s="169">
        <v>0</v>
      </c>
    </row>
    <row r="538" spans="1:6" ht="11.25">
      <c r="A538" s="171">
        <v>312</v>
      </c>
      <c r="B538" s="170" t="s">
        <v>172</v>
      </c>
      <c r="C538" s="170" t="s">
        <v>162</v>
      </c>
      <c r="D538" s="170" t="s">
        <v>817</v>
      </c>
      <c r="E538" s="204" t="s">
        <v>818</v>
      </c>
      <c r="F538" s="180">
        <v>0</v>
      </c>
    </row>
    <row r="539" spans="1:6" ht="11.25">
      <c r="A539" s="163">
        <v>312</v>
      </c>
      <c r="B539" s="162" t="s">
        <v>172</v>
      </c>
      <c r="C539" s="162" t="s">
        <v>764</v>
      </c>
      <c r="D539" s="162"/>
      <c r="E539" s="192" t="s">
        <v>765</v>
      </c>
      <c r="F539" s="165">
        <v>785.1</v>
      </c>
    </row>
    <row r="540" spans="1:6" ht="22.5">
      <c r="A540" s="167">
        <v>312</v>
      </c>
      <c r="B540" s="166" t="s">
        <v>172</v>
      </c>
      <c r="C540" s="166" t="s">
        <v>46</v>
      </c>
      <c r="D540" s="166"/>
      <c r="E540" s="189" t="s">
        <v>47</v>
      </c>
      <c r="F540" s="169">
        <v>785.1</v>
      </c>
    </row>
    <row r="541" spans="1:6" ht="33.75">
      <c r="A541" s="171">
        <v>312</v>
      </c>
      <c r="B541" s="170" t="s">
        <v>172</v>
      </c>
      <c r="C541" s="170" t="s">
        <v>164</v>
      </c>
      <c r="D541" s="170"/>
      <c r="E541" s="253" t="s">
        <v>165</v>
      </c>
      <c r="F541" s="180">
        <v>785.1</v>
      </c>
    </row>
    <row r="542" spans="1:6" ht="11.25">
      <c r="A542" s="171">
        <v>312</v>
      </c>
      <c r="B542" s="170" t="s">
        <v>172</v>
      </c>
      <c r="C542" s="170" t="s">
        <v>164</v>
      </c>
      <c r="D542" s="170" t="s">
        <v>817</v>
      </c>
      <c r="E542" s="193" t="s">
        <v>818</v>
      </c>
      <c r="F542" s="171">
        <v>785.1</v>
      </c>
    </row>
    <row r="543" spans="1:6" ht="11.25">
      <c r="A543" s="163">
        <v>312</v>
      </c>
      <c r="B543" s="162" t="s">
        <v>172</v>
      </c>
      <c r="C543" s="162" t="s">
        <v>706</v>
      </c>
      <c r="D543" s="162"/>
      <c r="E543" s="187" t="s">
        <v>707</v>
      </c>
      <c r="F543" s="165">
        <v>188.6</v>
      </c>
    </row>
    <row r="544" spans="1:6" ht="33.75">
      <c r="A544" s="167">
        <v>312</v>
      </c>
      <c r="B544" s="166" t="s">
        <v>172</v>
      </c>
      <c r="C544" s="166" t="s">
        <v>94</v>
      </c>
      <c r="D544" s="166"/>
      <c r="E544" s="184" t="s">
        <v>95</v>
      </c>
      <c r="F544" s="169">
        <v>70</v>
      </c>
    </row>
    <row r="545" spans="1:6" ht="11.25">
      <c r="A545" s="171">
        <v>312</v>
      </c>
      <c r="B545" s="170" t="s">
        <v>172</v>
      </c>
      <c r="C545" s="170" t="s">
        <v>94</v>
      </c>
      <c r="D545" s="170" t="s">
        <v>817</v>
      </c>
      <c r="E545" s="204" t="s">
        <v>818</v>
      </c>
      <c r="F545" s="180">
        <v>70</v>
      </c>
    </row>
    <row r="546" spans="1:6" ht="22.5">
      <c r="A546" s="167">
        <v>312</v>
      </c>
      <c r="B546" s="166" t="s">
        <v>172</v>
      </c>
      <c r="C546" s="166" t="s">
        <v>757</v>
      </c>
      <c r="D546" s="166"/>
      <c r="E546" s="184" t="s">
        <v>758</v>
      </c>
      <c r="F546" s="169">
        <v>0</v>
      </c>
    </row>
    <row r="547" spans="1:6" ht="11.25">
      <c r="A547" s="171">
        <v>312</v>
      </c>
      <c r="B547" s="170" t="s">
        <v>172</v>
      </c>
      <c r="C547" s="170" t="s">
        <v>757</v>
      </c>
      <c r="D547" s="170" t="s">
        <v>817</v>
      </c>
      <c r="E547" s="204" t="s">
        <v>818</v>
      </c>
      <c r="F547" s="180">
        <v>0</v>
      </c>
    </row>
    <row r="548" spans="1:6" ht="22.5">
      <c r="A548" s="167">
        <v>312</v>
      </c>
      <c r="B548" s="166" t="s">
        <v>172</v>
      </c>
      <c r="C548" s="166" t="s">
        <v>815</v>
      </c>
      <c r="D548" s="166"/>
      <c r="E548" s="184" t="s">
        <v>816</v>
      </c>
      <c r="F548" s="169">
        <v>118.6</v>
      </c>
    </row>
    <row r="549" spans="1:6" ht="11.25">
      <c r="A549" s="171">
        <v>312</v>
      </c>
      <c r="B549" s="170" t="s">
        <v>172</v>
      </c>
      <c r="C549" s="170" t="s">
        <v>815</v>
      </c>
      <c r="D549" s="170" t="s">
        <v>817</v>
      </c>
      <c r="E549" s="204" t="s">
        <v>818</v>
      </c>
      <c r="F549" s="180">
        <v>118.6</v>
      </c>
    </row>
    <row r="550" spans="1:6" ht="11.25">
      <c r="A550" s="177">
        <v>312</v>
      </c>
      <c r="B550" s="185" t="s">
        <v>458</v>
      </c>
      <c r="C550" s="185"/>
      <c r="D550" s="185"/>
      <c r="E550" s="186" t="s">
        <v>224</v>
      </c>
      <c r="F550" s="156">
        <v>70402.5</v>
      </c>
    </row>
    <row r="551" spans="1:6" ht="11.25">
      <c r="A551" s="159">
        <v>312</v>
      </c>
      <c r="B551" s="158" t="s">
        <v>225</v>
      </c>
      <c r="C551" s="159"/>
      <c r="D551" s="159"/>
      <c r="E551" s="174" t="s">
        <v>226</v>
      </c>
      <c r="F551" s="161">
        <v>70402.5</v>
      </c>
    </row>
    <row r="552" spans="1:6" ht="11.25">
      <c r="A552" s="163">
        <v>312</v>
      </c>
      <c r="B552" s="162" t="s">
        <v>225</v>
      </c>
      <c r="C552" s="162" t="s">
        <v>802</v>
      </c>
      <c r="D552" s="162"/>
      <c r="E552" s="192" t="s">
        <v>801</v>
      </c>
      <c r="F552" s="165">
        <v>1279.9</v>
      </c>
    </row>
    <row r="553" spans="1:6" ht="11.25">
      <c r="A553" s="167">
        <v>312</v>
      </c>
      <c r="B553" s="166" t="s">
        <v>225</v>
      </c>
      <c r="C553" s="166" t="s">
        <v>45</v>
      </c>
      <c r="D553" s="166"/>
      <c r="E553" s="189" t="s">
        <v>556</v>
      </c>
      <c r="F553" s="169">
        <v>1279.9</v>
      </c>
    </row>
    <row r="554" spans="1:6" ht="11.25">
      <c r="A554" s="171">
        <v>312</v>
      </c>
      <c r="B554" s="170" t="s">
        <v>225</v>
      </c>
      <c r="C554" s="170" t="s">
        <v>45</v>
      </c>
      <c r="D554" s="170" t="s">
        <v>817</v>
      </c>
      <c r="E554" s="193" t="s">
        <v>818</v>
      </c>
      <c r="F554" s="180">
        <v>1279.9</v>
      </c>
    </row>
    <row r="555" spans="1:6" ht="11.25">
      <c r="A555" s="162" t="s">
        <v>502</v>
      </c>
      <c r="B555" s="162" t="s">
        <v>225</v>
      </c>
      <c r="C555" s="162" t="s">
        <v>227</v>
      </c>
      <c r="D555" s="162"/>
      <c r="E555" s="187" t="s">
        <v>228</v>
      </c>
      <c r="F555" s="165">
        <v>29422.3</v>
      </c>
    </row>
    <row r="556" spans="1:6" ht="11.25">
      <c r="A556" s="166" t="s">
        <v>502</v>
      </c>
      <c r="B556" s="166" t="s">
        <v>225</v>
      </c>
      <c r="C556" s="166" t="s">
        <v>229</v>
      </c>
      <c r="D556" s="166"/>
      <c r="E556" s="184" t="s">
        <v>230</v>
      </c>
      <c r="F556" s="169">
        <v>3255</v>
      </c>
    </row>
    <row r="557" spans="1:6" ht="11.25">
      <c r="A557" s="170" t="s">
        <v>502</v>
      </c>
      <c r="B557" s="170" t="s">
        <v>225</v>
      </c>
      <c r="C557" s="170" t="s">
        <v>229</v>
      </c>
      <c r="D557" s="170" t="s">
        <v>231</v>
      </c>
      <c r="E557" s="204" t="s">
        <v>232</v>
      </c>
      <c r="F557" s="180">
        <v>99</v>
      </c>
    </row>
    <row r="558" spans="1:6" ht="11.25">
      <c r="A558" s="170" t="s">
        <v>502</v>
      </c>
      <c r="B558" s="170" t="s">
        <v>225</v>
      </c>
      <c r="C558" s="170" t="s">
        <v>229</v>
      </c>
      <c r="D558" s="170" t="s">
        <v>817</v>
      </c>
      <c r="E558" s="204" t="s">
        <v>818</v>
      </c>
      <c r="F558" s="180">
        <v>3156</v>
      </c>
    </row>
    <row r="559" spans="1:6" ht="22.5">
      <c r="A559" s="166" t="s">
        <v>502</v>
      </c>
      <c r="B559" s="166" t="s">
        <v>225</v>
      </c>
      <c r="C559" s="166" t="s">
        <v>233</v>
      </c>
      <c r="D559" s="166"/>
      <c r="E559" s="184" t="s">
        <v>234</v>
      </c>
      <c r="F559" s="169">
        <v>55.2</v>
      </c>
    </row>
    <row r="560" spans="1:6" ht="11.25">
      <c r="A560" s="170" t="s">
        <v>502</v>
      </c>
      <c r="B560" s="170" t="s">
        <v>225</v>
      </c>
      <c r="C560" s="170" t="s">
        <v>233</v>
      </c>
      <c r="D560" s="170" t="s">
        <v>817</v>
      </c>
      <c r="E560" s="204" t="s">
        <v>818</v>
      </c>
      <c r="F560" s="180">
        <v>55.2</v>
      </c>
    </row>
    <row r="561" spans="1:6" ht="41.25" customHeight="1">
      <c r="A561" s="166" t="s">
        <v>502</v>
      </c>
      <c r="B561" s="166" t="s">
        <v>225</v>
      </c>
      <c r="C561" s="166" t="s">
        <v>235</v>
      </c>
      <c r="D561" s="166"/>
      <c r="E561" s="184" t="s">
        <v>236</v>
      </c>
      <c r="F561" s="169">
        <v>44.4</v>
      </c>
    </row>
    <row r="562" spans="1:6" ht="11.25">
      <c r="A562" s="170" t="s">
        <v>502</v>
      </c>
      <c r="B562" s="170" t="s">
        <v>225</v>
      </c>
      <c r="C562" s="170" t="s">
        <v>235</v>
      </c>
      <c r="D562" s="170" t="s">
        <v>817</v>
      </c>
      <c r="E562" s="204" t="s">
        <v>818</v>
      </c>
      <c r="F562" s="180">
        <v>44.4</v>
      </c>
    </row>
    <row r="563" spans="1:6" ht="11.25">
      <c r="A563" s="166" t="s">
        <v>502</v>
      </c>
      <c r="B563" s="166" t="s">
        <v>225</v>
      </c>
      <c r="C563" s="166" t="s">
        <v>237</v>
      </c>
      <c r="D563" s="166"/>
      <c r="E563" s="184" t="s">
        <v>806</v>
      </c>
      <c r="F563" s="169">
        <v>26067.7</v>
      </c>
    </row>
    <row r="564" spans="1:6" ht="22.5">
      <c r="A564" s="170" t="s">
        <v>502</v>
      </c>
      <c r="B564" s="170" t="s">
        <v>225</v>
      </c>
      <c r="C564" s="170" t="s">
        <v>237</v>
      </c>
      <c r="D564" s="170" t="s">
        <v>807</v>
      </c>
      <c r="E564" s="204" t="s">
        <v>808</v>
      </c>
      <c r="F564" s="180">
        <v>26067.7</v>
      </c>
    </row>
    <row r="565" spans="1:6" ht="11.25">
      <c r="A565" s="162" t="s">
        <v>502</v>
      </c>
      <c r="B565" s="162" t="s">
        <v>225</v>
      </c>
      <c r="C565" s="162" t="s">
        <v>238</v>
      </c>
      <c r="D565" s="162"/>
      <c r="E565" s="187" t="s">
        <v>239</v>
      </c>
      <c r="F565" s="165">
        <v>4420.2</v>
      </c>
    </row>
    <row r="566" spans="1:6" ht="11.25">
      <c r="A566" s="166" t="s">
        <v>502</v>
      </c>
      <c r="B566" s="166" t="s">
        <v>225</v>
      </c>
      <c r="C566" s="166" t="s">
        <v>240</v>
      </c>
      <c r="D566" s="166"/>
      <c r="E566" s="184" t="s">
        <v>806</v>
      </c>
      <c r="F566" s="169">
        <v>4420.2</v>
      </c>
    </row>
    <row r="567" spans="1:6" ht="22.5">
      <c r="A567" s="170" t="s">
        <v>502</v>
      </c>
      <c r="B567" s="170" t="s">
        <v>225</v>
      </c>
      <c r="C567" s="170" t="s">
        <v>240</v>
      </c>
      <c r="D567" s="170" t="s">
        <v>807</v>
      </c>
      <c r="E567" s="204" t="s">
        <v>808</v>
      </c>
      <c r="F567" s="180">
        <v>4420.2</v>
      </c>
    </row>
    <row r="568" spans="1:6" ht="11.25">
      <c r="A568" s="162" t="s">
        <v>502</v>
      </c>
      <c r="B568" s="162" t="s">
        <v>225</v>
      </c>
      <c r="C568" s="162" t="s">
        <v>241</v>
      </c>
      <c r="D568" s="162"/>
      <c r="E568" s="187" t="s">
        <v>242</v>
      </c>
      <c r="F568" s="165">
        <v>12109.5</v>
      </c>
    </row>
    <row r="569" spans="1:6" ht="11.25">
      <c r="A569" s="166" t="s">
        <v>502</v>
      </c>
      <c r="B569" s="166" t="s">
        <v>225</v>
      </c>
      <c r="C569" s="166" t="s">
        <v>243</v>
      </c>
      <c r="D569" s="166"/>
      <c r="E569" s="184" t="s">
        <v>806</v>
      </c>
      <c r="F569" s="169">
        <v>12109.5</v>
      </c>
    </row>
    <row r="570" spans="1:6" ht="22.5">
      <c r="A570" s="170" t="s">
        <v>502</v>
      </c>
      <c r="B570" s="170" t="s">
        <v>225</v>
      </c>
      <c r="C570" s="170" t="s">
        <v>243</v>
      </c>
      <c r="D570" s="170" t="s">
        <v>807</v>
      </c>
      <c r="E570" s="204" t="s">
        <v>808</v>
      </c>
      <c r="F570" s="180">
        <v>12109.5</v>
      </c>
    </row>
    <row r="571" spans="1:6" ht="11.25">
      <c r="A571" s="162">
        <v>312</v>
      </c>
      <c r="B571" s="162" t="s">
        <v>225</v>
      </c>
      <c r="C571" s="162" t="s">
        <v>244</v>
      </c>
      <c r="D571" s="162"/>
      <c r="E571" s="187" t="s">
        <v>245</v>
      </c>
      <c r="F571" s="165">
        <v>14807.1</v>
      </c>
    </row>
    <row r="572" spans="1:6" ht="11.25">
      <c r="A572" s="166">
        <v>312</v>
      </c>
      <c r="B572" s="166" t="s">
        <v>225</v>
      </c>
      <c r="C572" s="166" t="s">
        <v>246</v>
      </c>
      <c r="D572" s="166"/>
      <c r="E572" s="184" t="s">
        <v>806</v>
      </c>
      <c r="F572" s="169">
        <v>14807.1</v>
      </c>
    </row>
    <row r="573" spans="1:6" ht="22.5">
      <c r="A573" s="170">
        <v>312</v>
      </c>
      <c r="B573" s="170" t="s">
        <v>225</v>
      </c>
      <c r="C573" s="170" t="s">
        <v>246</v>
      </c>
      <c r="D573" s="170" t="s">
        <v>807</v>
      </c>
      <c r="E573" s="204" t="s">
        <v>808</v>
      </c>
      <c r="F573" s="180">
        <v>14807.1</v>
      </c>
    </row>
    <row r="574" spans="1:6" ht="11.25">
      <c r="A574" s="162" t="s">
        <v>502</v>
      </c>
      <c r="B574" s="162" t="s">
        <v>225</v>
      </c>
      <c r="C574" s="162" t="s">
        <v>735</v>
      </c>
      <c r="D574" s="162"/>
      <c r="E574" s="192" t="s">
        <v>194</v>
      </c>
      <c r="F574" s="165">
        <v>50</v>
      </c>
    </row>
    <row r="575" spans="1:6" ht="11.25">
      <c r="A575" s="166" t="s">
        <v>502</v>
      </c>
      <c r="B575" s="166" t="s">
        <v>225</v>
      </c>
      <c r="C575" s="166" t="s">
        <v>162</v>
      </c>
      <c r="D575" s="166"/>
      <c r="E575" s="189" t="s">
        <v>163</v>
      </c>
      <c r="F575" s="169">
        <v>50</v>
      </c>
    </row>
    <row r="576" spans="1:6" ht="11.25">
      <c r="A576" s="170" t="s">
        <v>502</v>
      </c>
      <c r="B576" s="170" t="s">
        <v>225</v>
      </c>
      <c r="C576" s="170" t="s">
        <v>162</v>
      </c>
      <c r="D576" s="170" t="s">
        <v>817</v>
      </c>
      <c r="E576" s="193" t="s">
        <v>818</v>
      </c>
      <c r="F576" s="180">
        <v>50</v>
      </c>
    </row>
    <row r="577" spans="1:6" ht="11.25">
      <c r="A577" s="162" t="s">
        <v>502</v>
      </c>
      <c r="B577" s="162" t="s">
        <v>225</v>
      </c>
      <c r="C577" s="162" t="s">
        <v>706</v>
      </c>
      <c r="D577" s="162"/>
      <c r="E577" s="187" t="s">
        <v>707</v>
      </c>
      <c r="F577" s="165">
        <v>8313.5</v>
      </c>
    </row>
    <row r="578" spans="1:6" ht="33.75">
      <c r="A578" s="166">
        <v>312</v>
      </c>
      <c r="B578" s="166" t="s">
        <v>225</v>
      </c>
      <c r="C578" s="166" t="s">
        <v>94</v>
      </c>
      <c r="D578" s="166"/>
      <c r="E578" s="184" t="s">
        <v>95</v>
      </c>
      <c r="F578" s="169">
        <v>251.1</v>
      </c>
    </row>
    <row r="579" spans="1:6" ht="11.25">
      <c r="A579" s="170" t="s">
        <v>502</v>
      </c>
      <c r="B579" s="170" t="s">
        <v>225</v>
      </c>
      <c r="C579" s="170" t="s">
        <v>94</v>
      </c>
      <c r="D579" s="170" t="s">
        <v>817</v>
      </c>
      <c r="E579" s="204" t="s">
        <v>818</v>
      </c>
      <c r="F579" s="180">
        <v>251.1</v>
      </c>
    </row>
    <row r="580" spans="1:6" ht="11.25">
      <c r="A580" s="166" t="s">
        <v>502</v>
      </c>
      <c r="B580" s="166" t="s">
        <v>225</v>
      </c>
      <c r="C580" s="166" t="s">
        <v>247</v>
      </c>
      <c r="D580" s="166"/>
      <c r="E580" s="184" t="s">
        <v>248</v>
      </c>
      <c r="F580" s="169">
        <v>7607.2</v>
      </c>
    </row>
    <row r="581" spans="1:6" ht="11.25">
      <c r="A581" s="171">
        <v>312</v>
      </c>
      <c r="B581" s="170" t="s">
        <v>225</v>
      </c>
      <c r="C581" s="170" t="s">
        <v>247</v>
      </c>
      <c r="D581" s="170" t="s">
        <v>231</v>
      </c>
      <c r="E581" s="204" t="s">
        <v>232</v>
      </c>
      <c r="F581" s="180">
        <v>4997.1</v>
      </c>
    </row>
    <row r="582" spans="1:6" ht="11.25">
      <c r="A582" s="170" t="s">
        <v>502</v>
      </c>
      <c r="B582" s="170" t="s">
        <v>225</v>
      </c>
      <c r="C582" s="170" t="s">
        <v>247</v>
      </c>
      <c r="D582" s="170" t="s">
        <v>817</v>
      </c>
      <c r="E582" s="204" t="s">
        <v>818</v>
      </c>
      <c r="F582" s="180">
        <v>2610.1</v>
      </c>
    </row>
    <row r="583" spans="1:6" ht="11.25">
      <c r="A583" s="166" t="s">
        <v>502</v>
      </c>
      <c r="B583" s="167" t="s">
        <v>225</v>
      </c>
      <c r="C583" s="167" t="s">
        <v>757</v>
      </c>
      <c r="D583" s="167"/>
      <c r="E583" s="178" t="s">
        <v>249</v>
      </c>
      <c r="F583" s="169">
        <v>50</v>
      </c>
    </row>
    <row r="584" spans="1:6" ht="11.25">
      <c r="A584" s="170" t="s">
        <v>502</v>
      </c>
      <c r="B584" s="171" t="s">
        <v>225</v>
      </c>
      <c r="C584" s="171" t="s">
        <v>757</v>
      </c>
      <c r="D584" s="171" t="s">
        <v>817</v>
      </c>
      <c r="E584" s="253" t="s">
        <v>818</v>
      </c>
      <c r="F584" s="180">
        <v>50</v>
      </c>
    </row>
    <row r="585" spans="1:6" ht="22.5">
      <c r="A585" s="166" t="s">
        <v>502</v>
      </c>
      <c r="B585" s="166" t="s">
        <v>225</v>
      </c>
      <c r="C585" s="166" t="s">
        <v>815</v>
      </c>
      <c r="D585" s="166"/>
      <c r="E585" s="184" t="s">
        <v>816</v>
      </c>
      <c r="F585" s="169">
        <v>405.2</v>
      </c>
    </row>
    <row r="586" spans="1:6" ht="11.25">
      <c r="A586" s="170" t="s">
        <v>502</v>
      </c>
      <c r="B586" s="170" t="s">
        <v>225</v>
      </c>
      <c r="C586" s="170" t="s">
        <v>815</v>
      </c>
      <c r="D586" s="170" t="s">
        <v>817</v>
      </c>
      <c r="E586" s="204" t="s">
        <v>818</v>
      </c>
      <c r="F586" s="180">
        <v>405.2</v>
      </c>
    </row>
    <row r="587" spans="1:6" ht="11.25">
      <c r="A587" s="185" t="s">
        <v>502</v>
      </c>
      <c r="B587" s="185" t="s">
        <v>693</v>
      </c>
      <c r="C587" s="177"/>
      <c r="D587" s="177"/>
      <c r="E587" s="155" t="s">
        <v>694</v>
      </c>
      <c r="F587" s="156">
        <v>247.6</v>
      </c>
    </row>
    <row r="588" spans="1:6" ht="11.25">
      <c r="A588" s="159">
        <v>312</v>
      </c>
      <c r="B588" s="158" t="s">
        <v>819</v>
      </c>
      <c r="C588" s="159"/>
      <c r="D588" s="159"/>
      <c r="E588" s="211" t="s">
        <v>820</v>
      </c>
      <c r="F588" s="161">
        <v>227.6</v>
      </c>
    </row>
    <row r="589" spans="1:6" ht="11.25">
      <c r="A589" s="163">
        <v>312</v>
      </c>
      <c r="B589" s="162" t="s">
        <v>819</v>
      </c>
      <c r="C589" s="162" t="s">
        <v>140</v>
      </c>
      <c r="D589" s="162"/>
      <c r="E589" s="187" t="s">
        <v>141</v>
      </c>
      <c r="F589" s="165">
        <v>213.7</v>
      </c>
    </row>
    <row r="590" spans="1:6" ht="11.25">
      <c r="A590" s="167">
        <v>312</v>
      </c>
      <c r="B590" s="166" t="s">
        <v>819</v>
      </c>
      <c r="C590" s="166" t="s">
        <v>142</v>
      </c>
      <c r="D590" s="166"/>
      <c r="E590" s="184" t="s">
        <v>822</v>
      </c>
      <c r="F590" s="169">
        <v>213.7</v>
      </c>
    </row>
    <row r="591" spans="1:6" ht="11.25">
      <c r="A591" s="171">
        <v>312</v>
      </c>
      <c r="B591" s="170" t="s">
        <v>819</v>
      </c>
      <c r="C591" s="170" t="s">
        <v>208</v>
      </c>
      <c r="D591" s="170"/>
      <c r="E591" s="204" t="s">
        <v>209</v>
      </c>
      <c r="F591" s="180">
        <v>73.8</v>
      </c>
    </row>
    <row r="592" spans="1:6" ht="11.25">
      <c r="A592" s="171">
        <v>312</v>
      </c>
      <c r="B592" s="170" t="s">
        <v>819</v>
      </c>
      <c r="C592" s="170" t="s">
        <v>208</v>
      </c>
      <c r="D592" s="170" t="s">
        <v>825</v>
      </c>
      <c r="E592" s="204" t="s">
        <v>826</v>
      </c>
      <c r="F592" s="180">
        <v>73.8</v>
      </c>
    </row>
    <row r="593" spans="1:6" ht="22.5">
      <c r="A593" s="171">
        <v>312</v>
      </c>
      <c r="B593" s="170" t="s">
        <v>819</v>
      </c>
      <c r="C593" s="170" t="s">
        <v>143</v>
      </c>
      <c r="D593" s="170"/>
      <c r="E593" s="204" t="s">
        <v>144</v>
      </c>
      <c r="F593" s="180">
        <v>139.9</v>
      </c>
    </row>
    <row r="594" spans="1:6" ht="11.25">
      <c r="A594" s="171">
        <v>312</v>
      </c>
      <c r="B594" s="170" t="s">
        <v>819</v>
      </c>
      <c r="C594" s="170" t="s">
        <v>143</v>
      </c>
      <c r="D594" s="170" t="s">
        <v>701</v>
      </c>
      <c r="E594" s="204" t="s">
        <v>702</v>
      </c>
      <c r="F594" s="180">
        <v>139.9</v>
      </c>
    </row>
    <row r="595" spans="1:6" ht="11.25">
      <c r="A595" s="163">
        <v>312</v>
      </c>
      <c r="B595" s="162" t="s">
        <v>819</v>
      </c>
      <c r="C595" s="162" t="s">
        <v>764</v>
      </c>
      <c r="D595" s="162"/>
      <c r="E595" s="187" t="s">
        <v>765</v>
      </c>
      <c r="F595" s="165">
        <v>13.9</v>
      </c>
    </row>
    <row r="596" spans="1:6" ht="22.5">
      <c r="A596" s="167">
        <v>312</v>
      </c>
      <c r="B596" s="166" t="s">
        <v>819</v>
      </c>
      <c r="C596" s="166" t="s">
        <v>46</v>
      </c>
      <c r="D596" s="166"/>
      <c r="E596" s="184" t="s">
        <v>250</v>
      </c>
      <c r="F596" s="169">
        <v>13.9</v>
      </c>
    </row>
    <row r="597" spans="1:6" ht="33.75">
      <c r="A597" s="171">
        <v>312</v>
      </c>
      <c r="B597" s="170" t="s">
        <v>819</v>
      </c>
      <c r="C597" s="170" t="s">
        <v>251</v>
      </c>
      <c r="D597" s="170"/>
      <c r="E597" s="172" t="s">
        <v>613</v>
      </c>
      <c r="F597" s="180">
        <v>13.9</v>
      </c>
    </row>
    <row r="598" spans="1:6" ht="11.25">
      <c r="A598" s="171">
        <v>312</v>
      </c>
      <c r="B598" s="170" t="s">
        <v>819</v>
      </c>
      <c r="C598" s="170" t="s">
        <v>251</v>
      </c>
      <c r="D598" s="170" t="s">
        <v>701</v>
      </c>
      <c r="E598" s="204" t="s">
        <v>702</v>
      </c>
      <c r="F598" s="180">
        <v>13.9</v>
      </c>
    </row>
    <row r="599" spans="1:6" s="256" customFormat="1" ht="10.5">
      <c r="A599" s="159">
        <v>312</v>
      </c>
      <c r="B599" s="158" t="s">
        <v>755</v>
      </c>
      <c r="C599" s="158"/>
      <c r="D599" s="158"/>
      <c r="E599" s="160" t="s">
        <v>756</v>
      </c>
      <c r="F599" s="161">
        <v>20</v>
      </c>
    </row>
    <row r="600" spans="1:6" ht="11.25">
      <c r="A600" s="163">
        <v>312</v>
      </c>
      <c r="B600" s="162" t="s">
        <v>755</v>
      </c>
      <c r="C600" s="162" t="s">
        <v>706</v>
      </c>
      <c r="D600" s="162"/>
      <c r="E600" s="192" t="s">
        <v>707</v>
      </c>
      <c r="F600" s="165">
        <v>20</v>
      </c>
    </row>
    <row r="601" spans="1:6" ht="22.5">
      <c r="A601" s="167">
        <v>312</v>
      </c>
      <c r="B601" s="166" t="s">
        <v>755</v>
      </c>
      <c r="C601" s="166" t="s">
        <v>757</v>
      </c>
      <c r="D601" s="166"/>
      <c r="E601" s="189" t="s">
        <v>758</v>
      </c>
      <c r="F601" s="169">
        <v>20</v>
      </c>
    </row>
    <row r="602" spans="1:6" ht="11.25">
      <c r="A602" s="171">
        <v>312</v>
      </c>
      <c r="B602" s="170" t="s">
        <v>755</v>
      </c>
      <c r="C602" s="170" t="s">
        <v>757</v>
      </c>
      <c r="D602" s="170" t="s">
        <v>817</v>
      </c>
      <c r="E602" s="193" t="s">
        <v>818</v>
      </c>
      <c r="F602" s="180">
        <v>20</v>
      </c>
    </row>
    <row r="603" spans="1:6" ht="14.25">
      <c r="A603" s="272"/>
      <c r="B603" s="272"/>
      <c r="C603" s="272"/>
      <c r="D603" s="272"/>
      <c r="E603" s="273" t="s">
        <v>252</v>
      </c>
      <c r="F603" s="252">
        <v>12478</v>
      </c>
    </row>
    <row r="604" spans="1:6" ht="11.25">
      <c r="A604" s="177">
        <v>312</v>
      </c>
      <c r="B604" s="185" t="s">
        <v>586</v>
      </c>
      <c r="C604" s="185"/>
      <c r="D604" s="185"/>
      <c r="E604" s="186" t="s">
        <v>126</v>
      </c>
      <c r="F604" s="156">
        <v>7416.3</v>
      </c>
    </row>
    <row r="605" spans="1:6" ht="11.25">
      <c r="A605" s="159">
        <v>312</v>
      </c>
      <c r="B605" s="158" t="s">
        <v>192</v>
      </c>
      <c r="C605" s="158"/>
      <c r="D605" s="158"/>
      <c r="E605" s="160" t="s">
        <v>193</v>
      </c>
      <c r="F605" s="161">
        <v>7416.3</v>
      </c>
    </row>
    <row r="606" spans="1:6" ht="11.25">
      <c r="A606" s="274">
        <v>312</v>
      </c>
      <c r="B606" s="207" t="s">
        <v>192</v>
      </c>
      <c r="C606" s="207" t="s">
        <v>253</v>
      </c>
      <c r="D606" s="207"/>
      <c r="E606" s="208" t="s">
        <v>254</v>
      </c>
      <c r="F606" s="228">
        <v>5781.1</v>
      </c>
    </row>
    <row r="607" spans="1:6" ht="11.25">
      <c r="A607" s="167">
        <v>312</v>
      </c>
      <c r="B607" s="166" t="s">
        <v>192</v>
      </c>
      <c r="C607" s="166" t="s">
        <v>255</v>
      </c>
      <c r="D607" s="166"/>
      <c r="E607" s="184" t="s">
        <v>806</v>
      </c>
      <c r="F607" s="169">
        <v>5781.1</v>
      </c>
    </row>
    <row r="608" spans="1:6" ht="22.5">
      <c r="A608" s="171">
        <v>312</v>
      </c>
      <c r="B608" s="170" t="s">
        <v>192</v>
      </c>
      <c r="C608" s="170" t="s">
        <v>255</v>
      </c>
      <c r="D608" s="170" t="s">
        <v>807</v>
      </c>
      <c r="E608" s="204" t="s">
        <v>808</v>
      </c>
      <c r="F608" s="180">
        <v>5781.1</v>
      </c>
    </row>
    <row r="609" spans="1:6" s="255" customFormat="1" ht="11.25">
      <c r="A609" s="163">
        <v>312</v>
      </c>
      <c r="B609" s="162" t="s">
        <v>192</v>
      </c>
      <c r="C609" s="162" t="s">
        <v>735</v>
      </c>
      <c r="D609" s="162"/>
      <c r="E609" s="187" t="s">
        <v>194</v>
      </c>
      <c r="F609" s="165">
        <v>399.9</v>
      </c>
    </row>
    <row r="610" spans="1:6" s="255" customFormat="1" ht="11.25">
      <c r="A610" s="167">
        <v>312</v>
      </c>
      <c r="B610" s="166" t="s">
        <v>192</v>
      </c>
      <c r="C610" s="166" t="s">
        <v>256</v>
      </c>
      <c r="D610" s="166"/>
      <c r="E610" s="189" t="s">
        <v>257</v>
      </c>
      <c r="F610" s="169">
        <v>349.9</v>
      </c>
    </row>
    <row r="611" spans="1:6" s="255" customFormat="1" ht="11.25">
      <c r="A611" s="171">
        <v>312</v>
      </c>
      <c r="B611" s="170" t="s">
        <v>192</v>
      </c>
      <c r="C611" s="170" t="s">
        <v>256</v>
      </c>
      <c r="D611" s="170" t="s">
        <v>817</v>
      </c>
      <c r="E611" s="193" t="s">
        <v>818</v>
      </c>
      <c r="F611" s="180">
        <v>349.9</v>
      </c>
    </row>
    <row r="612" spans="1:6" s="255" customFormat="1" ht="11.25">
      <c r="A612" s="167">
        <v>312</v>
      </c>
      <c r="B612" s="169" t="s">
        <v>192</v>
      </c>
      <c r="C612" s="169" t="s">
        <v>162</v>
      </c>
      <c r="D612" s="169"/>
      <c r="E612" s="275" t="s">
        <v>163</v>
      </c>
      <c r="F612" s="169">
        <v>50</v>
      </c>
    </row>
    <row r="613" spans="1:6" s="255" customFormat="1" ht="11.25">
      <c r="A613" s="171">
        <v>312</v>
      </c>
      <c r="B613" s="180" t="s">
        <v>192</v>
      </c>
      <c r="C613" s="180" t="s">
        <v>162</v>
      </c>
      <c r="D613" s="180" t="s">
        <v>817</v>
      </c>
      <c r="E613" s="276" t="s">
        <v>818</v>
      </c>
      <c r="F613" s="180">
        <v>50</v>
      </c>
    </row>
    <row r="614" spans="1:6" ht="11.25">
      <c r="A614" s="163">
        <v>312</v>
      </c>
      <c r="B614" s="162" t="s">
        <v>192</v>
      </c>
      <c r="C614" s="162" t="s">
        <v>706</v>
      </c>
      <c r="D614" s="162"/>
      <c r="E614" s="187" t="s">
        <v>707</v>
      </c>
      <c r="F614" s="165">
        <v>1235.3</v>
      </c>
    </row>
    <row r="615" spans="1:6" ht="11.25">
      <c r="A615" s="167">
        <v>312</v>
      </c>
      <c r="B615" s="166" t="s">
        <v>192</v>
      </c>
      <c r="C615" s="166" t="s">
        <v>149</v>
      </c>
      <c r="D615" s="166"/>
      <c r="E615" s="184" t="s">
        <v>150</v>
      </c>
      <c r="F615" s="169">
        <v>1005</v>
      </c>
    </row>
    <row r="616" spans="1:6" ht="11.25">
      <c r="A616" s="171">
        <v>312</v>
      </c>
      <c r="B616" s="170" t="s">
        <v>192</v>
      </c>
      <c r="C616" s="170" t="s">
        <v>149</v>
      </c>
      <c r="D616" s="170" t="s">
        <v>817</v>
      </c>
      <c r="E616" s="204" t="s">
        <v>818</v>
      </c>
      <c r="F616" s="180">
        <v>1005</v>
      </c>
    </row>
    <row r="617" spans="1:6" s="255" customFormat="1" ht="33.75">
      <c r="A617" s="167">
        <v>312</v>
      </c>
      <c r="B617" s="166" t="s">
        <v>192</v>
      </c>
      <c r="C617" s="166" t="s">
        <v>94</v>
      </c>
      <c r="D617" s="166"/>
      <c r="E617" s="184" t="s">
        <v>95</v>
      </c>
      <c r="F617" s="169">
        <v>75</v>
      </c>
    </row>
    <row r="618" spans="1:6" s="255" customFormat="1" ht="11.25">
      <c r="A618" s="171">
        <v>312</v>
      </c>
      <c r="B618" s="170" t="s">
        <v>192</v>
      </c>
      <c r="C618" s="170" t="s">
        <v>94</v>
      </c>
      <c r="D618" s="170" t="s">
        <v>817</v>
      </c>
      <c r="E618" s="204" t="s">
        <v>818</v>
      </c>
      <c r="F618" s="180">
        <v>75</v>
      </c>
    </row>
    <row r="619" spans="1:6" s="255" customFormat="1" ht="22.5">
      <c r="A619" s="167">
        <v>312</v>
      </c>
      <c r="B619" s="166" t="s">
        <v>192</v>
      </c>
      <c r="C619" s="166" t="s">
        <v>757</v>
      </c>
      <c r="D619" s="166"/>
      <c r="E619" s="184" t="s">
        <v>758</v>
      </c>
      <c r="F619" s="169">
        <v>55</v>
      </c>
    </row>
    <row r="620" spans="1:6" s="255" customFormat="1" ht="11.25">
      <c r="A620" s="171">
        <v>312</v>
      </c>
      <c r="B620" s="170" t="s">
        <v>192</v>
      </c>
      <c r="C620" s="170" t="s">
        <v>757</v>
      </c>
      <c r="D620" s="170" t="s">
        <v>817</v>
      </c>
      <c r="E620" s="204" t="s">
        <v>818</v>
      </c>
      <c r="F620" s="180">
        <v>55</v>
      </c>
    </row>
    <row r="621" spans="1:6" s="255" customFormat="1" ht="22.5">
      <c r="A621" s="167">
        <v>312</v>
      </c>
      <c r="B621" s="166" t="s">
        <v>192</v>
      </c>
      <c r="C621" s="166" t="s">
        <v>815</v>
      </c>
      <c r="D621" s="166"/>
      <c r="E621" s="184" t="s">
        <v>816</v>
      </c>
      <c r="F621" s="169">
        <v>100.3</v>
      </c>
    </row>
    <row r="622" spans="1:6" ht="11.25">
      <c r="A622" s="171">
        <v>312</v>
      </c>
      <c r="B622" s="170" t="s">
        <v>192</v>
      </c>
      <c r="C622" s="170" t="s">
        <v>815</v>
      </c>
      <c r="D622" s="170" t="s">
        <v>817</v>
      </c>
      <c r="E622" s="204" t="s">
        <v>818</v>
      </c>
      <c r="F622" s="180">
        <v>100.3</v>
      </c>
    </row>
    <row r="623" spans="1:6" ht="11.25">
      <c r="A623" s="177">
        <v>312</v>
      </c>
      <c r="B623" s="185" t="s">
        <v>693</v>
      </c>
      <c r="C623" s="185"/>
      <c r="D623" s="185"/>
      <c r="E623" s="186" t="s">
        <v>694</v>
      </c>
      <c r="F623" s="156">
        <v>5061.7</v>
      </c>
    </row>
    <row r="624" spans="1:6" ht="11.25">
      <c r="A624" s="159">
        <v>312</v>
      </c>
      <c r="B624" s="158" t="s">
        <v>819</v>
      </c>
      <c r="C624" s="158"/>
      <c r="D624" s="158"/>
      <c r="E624" s="160" t="s">
        <v>820</v>
      </c>
      <c r="F624" s="161">
        <v>5061.7</v>
      </c>
    </row>
    <row r="625" spans="1:6" ht="11.25">
      <c r="A625" s="163">
        <v>312</v>
      </c>
      <c r="B625" s="162" t="s">
        <v>819</v>
      </c>
      <c r="C625" s="162" t="s">
        <v>27</v>
      </c>
      <c r="D625" s="162"/>
      <c r="E625" s="192" t="s">
        <v>28</v>
      </c>
      <c r="F625" s="165">
        <v>1584.1</v>
      </c>
    </row>
    <row r="626" spans="1:6" ht="11.25">
      <c r="A626" s="167">
        <v>312</v>
      </c>
      <c r="B626" s="166" t="s">
        <v>819</v>
      </c>
      <c r="C626" s="166" t="s">
        <v>258</v>
      </c>
      <c r="D626" s="166"/>
      <c r="E626" s="189" t="s">
        <v>259</v>
      </c>
      <c r="F626" s="169">
        <v>1584.1</v>
      </c>
    </row>
    <row r="627" spans="1:6" ht="11.25">
      <c r="A627" s="171">
        <v>312</v>
      </c>
      <c r="B627" s="170" t="s">
        <v>819</v>
      </c>
      <c r="C627" s="170" t="s">
        <v>260</v>
      </c>
      <c r="D627" s="170" t="s">
        <v>261</v>
      </c>
      <c r="E627" s="193" t="s">
        <v>262</v>
      </c>
      <c r="F627" s="180">
        <v>1584.1</v>
      </c>
    </row>
    <row r="628" spans="1:6" ht="11.25">
      <c r="A628" s="163">
        <v>312</v>
      </c>
      <c r="B628" s="162" t="s">
        <v>819</v>
      </c>
      <c r="C628" s="162" t="s">
        <v>735</v>
      </c>
      <c r="D628" s="162"/>
      <c r="E628" s="192" t="s">
        <v>736</v>
      </c>
      <c r="F628" s="165">
        <v>1738.8</v>
      </c>
    </row>
    <row r="629" spans="1:6" ht="11.25">
      <c r="A629" s="167">
        <v>312</v>
      </c>
      <c r="B629" s="166" t="s">
        <v>819</v>
      </c>
      <c r="C629" s="166" t="s">
        <v>263</v>
      </c>
      <c r="D629" s="166"/>
      <c r="E629" s="189" t="s">
        <v>264</v>
      </c>
      <c r="F629" s="169">
        <v>1738.8</v>
      </c>
    </row>
    <row r="630" spans="1:6" ht="11.25">
      <c r="A630" s="171">
        <v>312</v>
      </c>
      <c r="B630" s="170" t="s">
        <v>819</v>
      </c>
      <c r="C630" s="170" t="s">
        <v>263</v>
      </c>
      <c r="D630" s="170" t="s">
        <v>261</v>
      </c>
      <c r="E630" s="193" t="s">
        <v>262</v>
      </c>
      <c r="F630" s="180">
        <v>1738.8</v>
      </c>
    </row>
    <row r="631" spans="1:6" ht="11.25">
      <c r="A631" s="274">
        <v>312</v>
      </c>
      <c r="B631" s="207" t="s">
        <v>819</v>
      </c>
      <c r="C631" s="207" t="s">
        <v>706</v>
      </c>
      <c r="D631" s="207"/>
      <c r="E631" s="277" t="s">
        <v>707</v>
      </c>
      <c r="F631" s="228">
        <v>1738.8</v>
      </c>
    </row>
    <row r="632" spans="1:6" ht="22.5">
      <c r="A632" s="167">
        <v>312</v>
      </c>
      <c r="B632" s="166" t="s">
        <v>819</v>
      </c>
      <c r="C632" s="166" t="s">
        <v>265</v>
      </c>
      <c r="D632" s="166"/>
      <c r="E632" s="184" t="s">
        <v>266</v>
      </c>
      <c r="F632" s="169">
        <v>1738.8</v>
      </c>
    </row>
    <row r="633" spans="1:6" ht="11.25">
      <c r="A633" s="171">
        <v>312</v>
      </c>
      <c r="B633" s="170" t="s">
        <v>819</v>
      </c>
      <c r="C633" s="170" t="s">
        <v>265</v>
      </c>
      <c r="D633" s="170" t="s">
        <v>261</v>
      </c>
      <c r="E633" s="193" t="s">
        <v>262</v>
      </c>
      <c r="F633" s="180">
        <v>1738.8</v>
      </c>
    </row>
    <row r="634" spans="1:6" ht="14.25">
      <c r="A634" s="251" t="s">
        <v>267</v>
      </c>
      <c r="B634" s="251"/>
      <c r="C634" s="251"/>
      <c r="D634" s="251"/>
      <c r="E634" s="251"/>
      <c r="F634" s="252">
        <v>13217.8</v>
      </c>
    </row>
    <row r="635" spans="1:6" s="278" customFormat="1" ht="10.5">
      <c r="A635" s="177">
        <v>312</v>
      </c>
      <c r="B635" s="185" t="s">
        <v>586</v>
      </c>
      <c r="C635" s="185"/>
      <c r="D635" s="185"/>
      <c r="E635" s="186" t="s">
        <v>126</v>
      </c>
      <c r="F635" s="156">
        <v>2254.4</v>
      </c>
    </row>
    <row r="636" spans="1:6" s="278" customFormat="1" ht="10.5">
      <c r="A636" s="159">
        <v>312</v>
      </c>
      <c r="B636" s="158" t="s">
        <v>172</v>
      </c>
      <c r="C636" s="158"/>
      <c r="D636" s="158"/>
      <c r="E636" s="160" t="s">
        <v>173</v>
      </c>
      <c r="F636" s="161">
        <v>2254.4</v>
      </c>
    </row>
    <row r="637" spans="1:6" s="279" customFormat="1" ht="11.25">
      <c r="A637" s="163">
        <v>312</v>
      </c>
      <c r="B637" s="162" t="s">
        <v>172</v>
      </c>
      <c r="C637" s="162" t="s">
        <v>735</v>
      </c>
      <c r="D637" s="162"/>
      <c r="E637" s="192" t="s">
        <v>736</v>
      </c>
      <c r="F637" s="165">
        <v>1779.2</v>
      </c>
    </row>
    <row r="638" spans="1:6" s="279" customFormat="1" ht="24.75" customHeight="1">
      <c r="A638" s="167">
        <v>312</v>
      </c>
      <c r="B638" s="166" t="s">
        <v>172</v>
      </c>
      <c r="C638" s="166" t="s">
        <v>268</v>
      </c>
      <c r="D638" s="166"/>
      <c r="E638" s="184" t="s">
        <v>269</v>
      </c>
      <c r="F638" s="169">
        <v>1779.2</v>
      </c>
    </row>
    <row r="639" spans="1:6" s="279" customFormat="1" ht="22.5">
      <c r="A639" s="194">
        <v>312</v>
      </c>
      <c r="B639" s="195" t="s">
        <v>172</v>
      </c>
      <c r="C639" s="195" t="s">
        <v>268</v>
      </c>
      <c r="D639" s="195" t="s">
        <v>739</v>
      </c>
      <c r="E639" s="196" t="s">
        <v>740</v>
      </c>
      <c r="F639" s="197">
        <v>1779.2</v>
      </c>
    </row>
    <row r="640" spans="1:6" s="279" customFormat="1" ht="11.25">
      <c r="A640" s="163">
        <v>312</v>
      </c>
      <c r="B640" s="162" t="s">
        <v>172</v>
      </c>
      <c r="C640" s="162" t="s">
        <v>706</v>
      </c>
      <c r="D640" s="162"/>
      <c r="E640" s="187" t="s">
        <v>707</v>
      </c>
      <c r="F640" s="165">
        <v>475.2</v>
      </c>
    </row>
    <row r="641" spans="1:6" s="279" customFormat="1" ht="22.5">
      <c r="A641" s="167">
        <v>312</v>
      </c>
      <c r="B641" s="166" t="s">
        <v>172</v>
      </c>
      <c r="C641" s="166" t="s">
        <v>757</v>
      </c>
      <c r="D641" s="166"/>
      <c r="E641" s="184" t="s">
        <v>758</v>
      </c>
      <c r="F641" s="169">
        <v>475.2</v>
      </c>
    </row>
    <row r="642" spans="1:6" s="279" customFormat="1" ht="11.25">
      <c r="A642" s="171">
        <v>312</v>
      </c>
      <c r="B642" s="170" t="s">
        <v>172</v>
      </c>
      <c r="C642" s="170" t="s">
        <v>757</v>
      </c>
      <c r="D642" s="170" t="s">
        <v>817</v>
      </c>
      <c r="E642" s="193" t="s">
        <v>818</v>
      </c>
      <c r="F642" s="180">
        <v>198.5</v>
      </c>
    </row>
    <row r="643" spans="1:6" s="279" customFormat="1" ht="11.25">
      <c r="A643" s="194">
        <v>312</v>
      </c>
      <c r="B643" s="195" t="s">
        <v>172</v>
      </c>
      <c r="C643" s="195" t="s">
        <v>757</v>
      </c>
      <c r="D643" s="195" t="s">
        <v>730</v>
      </c>
      <c r="E643" s="196" t="s">
        <v>731</v>
      </c>
      <c r="F643" s="197">
        <v>276.7</v>
      </c>
    </row>
    <row r="644" spans="1:6" s="256" customFormat="1" ht="10.5">
      <c r="A644" s="177" t="s">
        <v>502</v>
      </c>
      <c r="B644" s="177" t="s">
        <v>453</v>
      </c>
      <c r="C644" s="177"/>
      <c r="D644" s="177"/>
      <c r="E644" s="155" t="s">
        <v>151</v>
      </c>
      <c r="F644" s="156">
        <v>10963.4</v>
      </c>
    </row>
    <row r="645" spans="1:6" s="278" customFormat="1" ht="10.5">
      <c r="A645" s="159">
        <v>312</v>
      </c>
      <c r="B645" s="158" t="s">
        <v>152</v>
      </c>
      <c r="C645" s="158"/>
      <c r="D645" s="158"/>
      <c r="E645" s="160" t="s">
        <v>153</v>
      </c>
      <c r="F645" s="161">
        <v>10963.4</v>
      </c>
    </row>
    <row r="646" spans="1:6" s="278" customFormat="1" ht="11.25">
      <c r="A646" s="163">
        <v>312</v>
      </c>
      <c r="B646" s="162" t="s">
        <v>152</v>
      </c>
      <c r="C646" s="162" t="s">
        <v>802</v>
      </c>
      <c r="D646" s="162"/>
      <c r="E646" s="192" t="s">
        <v>801</v>
      </c>
      <c r="F646" s="165">
        <v>1467.2</v>
      </c>
    </row>
    <row r="647" spans="1:6" s="278" customFormat="1" ht="24.75" customHeight="1">
      <c r="A647" s="167">
        <v>312</v>
      </c>
      <c r="B647" s="166" t="s">
        <v>152</v>
      </c>
      <c r="C647" s="166" t="s">
        <v>45</v>
      </c>
      <c r="D647" s="166"/>
      <c r="E647" s="189" t="s">
        <v>556</v>
      </c>
      <c r="F647" s="169">
        <v>1467.2</v>
      </c>
    </row>
    <row r="648" spans="1:6" s="278" customFormat="1" ht="11.25">
      <c r="A648" s="171">
        <v>312</v>
      </c>
      <c r="B648" s="170" t="s">
        <v>152</v>
      </c>
      <c r="C648" s="170" t="s">
        <v>45</v>
      </c>
      <c r="D648" s="170" t="s">
        <v>817</v>
      </c>
      <c r="E648" s="193" t="s">
        <v>818</v>
      </c>
      <c r="F648" s="180">
        <v>1467.2</v>
      </c>
    </row>
    <row r="649" spans="1:6" s="279" customFormat="1" ht="11.25">
      <c r="A649" s="163">
        <v>312</v>
      </c>
      <c r="B649" s="162" t="s">
        <v>152</v>
      </c>
      <c r="C649" s="162" t="s">
        <v>270</v>
      </c>
      <c r="D649" s="162"/>
      <c r="E649" s="192" t="s">
        <v>271</v>
      </c>
      <c r="F649" s="165">
        <v>5935.7</v>
      </c>
    </row>
    <row r="650" spans="1:6" s="279" customFormat="1" ht="11.25">
      <c r="A650" s="167">
        <v>312</v>
      </c>
      <c r="B650" s="166" t="s">
        <v>152</v>
      </c>
      <c r="C650" s="166" t="s">
        <v>272</v>
      </c>
      <c r="D650" s="166"/>
      <c r="E650" s="189" t="s">
        <v>806</v>
      </c>
      <c r="F650" s="169">
        <v>5935.7</v>
      </c>
    </row>
    <row r="651" spans="1:6" s="279" customFormat="1" ht="22.5">
      <c r="A651" s="194">
        <v>312</v>
      </c>
      <c r="B651" s="195" t="s">
        <v>152</v>
      </c>
      <c r="C651" s="195" t="s">
        <v>272</v>
      </c>
      <c r="D651" s="195" t="s">
        <v>807</v>
      </c>
      <c r="E651" s="196" t="s">
        <v>808</v>
      </c>
      <c r="F651" s="197">
        <v>5935.7</v>
      </c>
    </row>
    <row r="652" spans="1:6" s="279" customFormat="1" ht="11.25">
      <c r="A652" s="163">
        <v>312</v>
      </c>
      <c r="B652" s="162" t="s">
        <v>152</v>
      </c>
      <c r="C652" s="162" t="s">
        <v>735</v>
      </c>
      <c r="D652" s="162"/>
      <c r="E652" s="192" t="s">
        <v>736</v>
      </c>
      <c r="F652" s="165">
        <v>1472.3</v>
      </c>
    </row>
    <row r="653" spans="1:6" s="279" customFormat="1" ht="11.25">
      <c r="A653" s="167">
        <v>312</v>
      </c>
      <c r="B653" s="166" t="s">
        <v>152</v>
      </c>
      <c r="C653" s="166" t="s">
        <v>268</v>
      </c>
      <c r="D653" s="166"/>
      <c r="E653" s="184" t="s">
        <v>269</v>
      </c>
      <c r="F653" s="169">
        <v>1472.3</v>
      </c>
    </row>
    <row r="654" spans="1:6" s="279" customFormat="1" ht="11.25">
      <c r="A654" s="194">
        <v>312</v>
      </c>
      <c r="B654" s="195" t="s">
        <v>152</v>
      </c>
      <c r="C654" s="195" t="s">
        <v>268</v>
      </c>
      <c r="D654" s="195" t="s">
        <v>817</v>
      </c>
      <c r="E654" s="280" t="s">
        <v>818</v>
      </c>
      <c r="F654" s="197">
        <v>1472.3</v>
      </c>
    </row>
    <row r="655" spans="1:6" s="279" customFormat="1" ht="22.5">
      <c r="A655" s="194">
        <v>312</v>
      </c>
      <c r="B655" s="195" t="s">
        <v>152</v>
      </c>
      <c r="C655" s="195" t="s">
        <v>268</v>
      </c>
      <c r="D655" s="195" t="s">
        <v>739</v>
      </c>
      <c r="E655" s="196" t="s">
        <v>740</v>
      </c>
      <c r="F655" s="197">
        <v>0</v>
      </c>
    </row>
    <row r="656" spans="1:6" s="279" customFormat="1" ht="11.25">
      <c r="A656" s="163">
        <v>312</v>
      </c>
      <c r="B656" s="162" t="s">
        <v>152</v>
      </c>
      <c r="C656" s="162" t="s">
        <v>706</v>
      </c>
      <c r="D656" s="162"/>
      <c r="E656" s="192" t="s">
        <v>707</v>
      </c>
      <c r="F656" s="165">
        <v>2088.2</v>
      </c>
    </row>
    <row r="657" spans="1:6" s="279" customFormat="1" ht="33.75">
      <c r="A657" s="167">
        <v>312</v>
      </c>
      <c r="B657" s="166" t="s">
        <v>152</v>
      </c>
      <c r="C657" s="166" t="s">
        <v>94</v>
      </c>
      <c r="D657" s="166"/>
      <c r="E657" s="184" t="s">
        <v>95</v>
      </c>
      <c r="F657" s="169">
        <v>125</v>
      </c>
    </row>
    <row r="658" spans="1:6" s="279" customFormat="1" ht="11.25">
      <c r="A658" s="171">
        <v>312</v>
      </c>
      <c r="B658" s="170" t="s">
        <v>152</v>
      </c>
      <c r="C658" s="170" t="s">
        <v>94</v>
      </c>
      <c r="D658" s="170" t="s">
        <v>817</v>
      </c>
      <c r="E658" s="193" t="s">
        <v>818</v>
      </c>
      <c r="F658" s="180">
        <v>125</v>
      </c>
    </row>
    <row r="659" spans="1:6" s="279" customFormat="1" ht="22.5">
      <c r="A659" s="167">
        <v>312</v>
      </c>
      <c r="B659" s="166" t="s">
        <v>152</v>
      </c>
      <c r="C659" s="166" t="s">
        <v>757</v>
      </c>
      <c r="D659" s="166"/>
      <c r="E659" s="184" t="s">
        <v>758</v>
      </c>
      <c r="F659" s="169">
        <v>1797.9</v>
      </c>
    </row>
    <row r="660" spans="1:6" s="279" customFormat="1" ht="11.25">
      <c r="A660" s="194">
        <v>312</v>
      </c>
      <c r="B660" s="195" t="s">
        <v>152</v>
      </c>
      <c r="C660" s="195" t="s">
        <v>757</v>
      </c>
      <c r="D660" s="195" t="s">
        <v>817</v>
      </c>
      <c r="E660" s="280" t="s">
        <v>818</v>
      </c>
      <c r="F660" s="197">
        <v>1797.9</v>
      </c>
    </row>
    <row r="661" spans="1:6" s="279" customFormat="1" ht="11.25">
      <c r="A661" s="194">
        <v>312</v>
      </c>
      <c r="B661" s="195" t="s">
        <v>152</v>
      </c>
      <c r="C661" s="195" t="s">
        <v>757</v>
      </c>
      <c r="D661" s="195" t="s">
        <v>730</v>
      </c>
      <c r="E661" s="280" t="s">
        <v>731</v>
      </c>
      <c r="F661" s="197">
        <v>0</v>
      </c>
    </row>
    <row r="662" spans="1:6" s="279" customFormat="1" ht="22.5">
      <c r="A662" s="167">
        <v>312</v>
      </c>
      <c r="B662" s="166" t="s">
        <v>152</v>
      </c>
      <c r="C662" s="166" t="s">
        <v>815</v>
      </c>
      <c r="D662" s="166"/>
      <c r="E662" s="184" t="s">
        <v>816</v>
      </c>
      <c r="F662" s="169">
        <v>165.3</v>
      </c>
    </row>
    <row r="663" spans="1:6" s="279" customFormat="1" ht="11.25">
      <c r="A663" s="194">
        <v>312</v>
      </c>
      <c r="B663" s="195" t="s">
        <v>152</v>
      </c>
      <c r="C663" s="195" t="s">
        <v>815</v>
      </c>
      <c r="D663" s="195" t="s">
        <v>817</v>
      </c>
      <c r="E663" s="280" t="s">
        <v>818</v>
      </c>
      <c r="F663" s="197">
        <v>165.3</v>
      </c>
    </row>
    <row r="664" spans="1:6" s="282" customFormat="1" ht="31.5" customHeight="1">
      <c r="A664" s="281" t="s">
        <v>273</v>
      </c>
      <c r="B664" s="281"/>
      <c r="C664" s="281"/>
      <c r="D664" s="281"/>
      <c r="E664" s="281"/>
      <c r="F664" s="242">
        <v>16321.1</v>
      </c>
    </row>
    <row r="665" spans="1:6" s="282" customFormat="1" ht="11.25">
      <c r="A665" s="216">
        <v>312</v>
      </c>
      <c r="B665" s="185" t="s">
        <v>274</v>
      </c>
      <c r="C665" s="185"/>
      <c r="D665" s="185"/>
      <c r="E665" s="186" t="s">
        <v>275</v>
      </c>
      <c r="F665" s="156">
        <v>16321.1</v>
      </c>
    </row>
    <row r="666" spans="1:6" s="282" customFormat="1" ht="21">
      <c r="A666" s="218">
        <v>312</v>
      </c>
      <c r="B666" s="158" t="s">
        <v>276</v>
      </c>
      <c r="C666" s="158"/>
      <c r="D666" s="158"/>
      <c r="E666" s="211" t="s">
        <v>277</v>
      </c>
      <c r="F666" s="161">
        <v>16321.1</v>
      </c>
    </row>
    <row r="667" spans="1:6" ht="11.25">
      <c r="A667" s="162" t="s">
        <v>502</v>
      </c>
      <c r="B667" s="162" t="s">
        <v>276</v>
      </c>
      <c r="C667" s="162" t="s">
        <v>278</v>
      </c>
      <c r="D667" s="162"/>
      <c r="E667" s="187" t="s">
        <v>279</v>
      </c>
      <c r="F667" s="165">
        <v>35.6</v>
      </c>
    </row>
    <row r="668" spans="1:6" s="147" customFormat="1" ht="22.5">
      <c r="A668" s="167">
        <v>312</v>
      </c>
      <c r="B668" s="166" t="s">
        <v>276</v>
      </c>
      <c r="C668" s="166" t="s">
        <v>280</v>
      </c>
      <c r="D668" s="166"/>
      <c r="E668" s="184" t="s">
        <v>281</v>
      </c>
      <c r="F668" s="169">
        <v>35.6</v>
      </c>
    </row>
    <row r="669" spans="1:6" s="147" customFormat="1" ht="11.25">
      <c r="A669" s="190" t="s">
        <v>502</v>
      </c>
      <c r="B669" s="190" t="s">
        <v>276</v>
      </c>
      <c r="C669" s="190" t="s">
        <v>280</v>
      </c>
      <c r="D669" s="190" t="s">
        <v>691</v>
      </c>
      <c r="E669" s="198" t="s">
        <v>692</v>
      </c>
      <c r="F669" s="173">
        <v>35.6</v>
      </c>
    </row>
    <row r="670" spans="1:6" s="147" customFormat="1" ht="11.25">
      <c r="A670" s="163">
        <v>312</v>
      </c>
      <c r="B670" s="162" t="s">
        <v>276</v>
      </c>
      <c r="C670" s="162" t="s">
        <v>282</v>
      </c>
      <c r="D670" s="162"/>
      <c r="E670" s="187" t="s">
        <v>283</v>
      </c>
      <c r="F670" s="165">
        <v>17.4</v>
      </c>
    </row>
    <row r="671" spans="1:6" s="147" customFormat="1" ht="11.25">
      <c r="A671" s="166" t="s">
        <v>502</v>
      </c>
      <c r="B671" s="166" t="s">
        <v>276</v>
      </c>
      <c r="C671" s="166" t="s">
        <v>284</v>
      </c>
      <c r="D671" s="166"/>
      <c r="E671" s="184" t="s">
        <v>285</v>
      </c>
      <c r="F671" s="169">
        <v>17.4</v>
      </c>
    </row>
    <row r="672" spans="1:6" s="147" customFormat="1" ht="11.25">
      <c r="A672" s="213">
        <v>312</v>
      </c>
      <c r="B672" s="190" t="s">
        <v>276</v>
      </c>
      <c r="C672" s="190" t="s">
        <v>284</v>
      </c>
      <c r="D672" s="190" t="s">
        <v>691</v>
      </c>
      <c r="E672" s="198" t="s">
        <v>692</v>
      </c>
      <c r="F672" s="173">
        <v>17.4</v>
      </c>
    </row>
    <row r="673" spans="1:6" ht="11.25">
      <c r="A673" s="162" t="s">
        <v>502</v>
      </c>
      <c r="B673" s="162" t="s">
        <v>276</v>
      </c>
      <c r="C673" s="162" t="s">
        <v>286</v>
      </c>
      <c r="D673" s="162"/>
      <c r="E673" s="187" t="s">
        <v>287</v>
      </c>
      <c r="F673" s="165">
        <v>12432</v>
      </c>
    </row>
    <row r="674" spans="1:6" ht="11.25">
      <c r="A674" s="166" t="s">
        <v>502</v>
      </c>
      <c r="B674" s="166" t="s">
        <v>276</v>
      </c>
      <c r="C674" s="166" t="s">
        <v>288</v>
      </c>
      <c r="D674" s="166"/>
      <c r="E674" s="184" t="s">
        <v>806</v>
      </c>
      <c r="F674" s="169">
        <v>12432</v>
      </c>
    </row>
    <row r="675" spans="1:6" ht="11.25">
      <c r="A675" s="213">
        <v>312</v>
      </c>
      <c r="B675" s="190" t="s">
        <v>276</v>
      </c>
      <c r="C675" s="190" t="s">
        <v>288</v>
      </c>
      <c r="D675" s="190" t="s">
        <v>205</v>
      </c>
      <c r="E675" s="198" t="s">
        <v>206</v>
      </c>
      <c r="F675" s="173">
        <v>12432</v>
      </c>
    </row>
    <row r="676" spans="1:6" ht="11.25">
      <c r="A676" s="163">
        <v>312</v>
      </c>
      <c r="B676" s="162" t="s">
        <v>276</v>
      </c>
      <c r="C676" s="162" t="s">
        <v>706</v>
      </c>
      <c r="D676" s="162"/>
      <c r="E676" s="187" t="s">
        <v>707</v>
      </c>
      <c r="F676" s="165">
        <v>3836.1</v>
      </c>
    </row>
    <row r="677" spans="1:6" ht="33.75">
      <c r="A677" s="167">
        <v>312</v>
      </c>
      <c r="B677" s="166" t="s">
        <v>276</v>
      </c>
      <c r="C677" s="166" t="s">
        <v>94</v>
      </c>
      <c r="D677" s="166"/>
      <c r="E677" s="184" t="s">
        <v>95</v>
      </c>
      <c r="F677" s="169">
        <v>3780.8</v>
      </c>
    </row>
    <row r="678" spans="1:6" ht="11.25">
      <c r="A678" s="213">
        <v>312</v>
      </c>
      <c r="B678" s="190" t="s">
        <v>276</v>
      </c>
      <c r="C678" s="190" t="s">
        <v>94</v>
      </c>
      <c r="D678" s="190" t="s">
        <v>691</v>
      </c>
      <c r="E678" s="198" t="s">
        <v>692</v>
      </c>
      <c r="F678" s="173">
        <v>2671.4</v>
      </c>
    </row>
    <row r="679" spans="1:6" ht="11.25">
      <c r="A679" s="213">
        <v>312</v>
      </c>
      <c r="B679" s="190" t="s">
        <v>276</v>
      </c>
      <c r="C679" s="190" t="s">
        <v>94</v>
      </c>
      <c r="D679" s="190" t="s">
        <v>205</v>
      </c>
      <c r="E679" s="191" t="s">
        <v>206</v>
      </c>
      <c r="F679" s="173">
        <v>1109.4</v>
      </c>
    </row>
    <row r="680" spans="1:6" ht="22.5">
      <c r="A680" s="167">
        <v>312</v>
      </c>
      <c r="B680" s="166" t="s">
        <v>276</v>
      </c>
      <c r="C680" s="166" t="s">
        <v>815</v>
      </c>
      <c r="D680" s="166"/>
      <c r="E680" s="189" t="s">
        <v>816</v>
      </c>
      <c r="F680" s="169">
        <v>55.3</v>
      </c>
    </row>
    <row r="681" spans="1:6" ht="11.25">
      <c r="A681" s="213">
        <v>312</v>
      </c>
      <c r="B681" s="190" t="s">
        <v>276</v>
      </c>
      <c r="C681" s="190" t="s">
        <v>815</v>
      </c>
      <c r="D681" s="190" t="s">
        <v>205</v>
      </c>
      <c r="E681" s="191" t="s">
        <v>206</v>
      </c>
      <c r="F681" s="173">
        <v>55.3</v>
      </c>
    </row>
    <row r="682" spans="1:6" ht="33.75" customHeight="1">
      <c r="A682" s="151" t="s">
        <v>532</v>
      </c>
      <c r="B682" s="151"/>
      <c r="C682" s="151"/>
      <c r="D682" s="151"/>
      <c r="E682" s="151"/>
      <c r="F682" s="152">
        <v>16910.3</v>
      </c>
    </row>
    <row r="683" spans="1:6" ht="11.25">
      <c r="A683" s="177">
        <v>314</v>
      </c>
      <c r="B683" s="185" t="s">
        <v>436</v>
      </c>
      <c r="C683" s="185"/>
      <c r="D683" s="185"/>
      <c r="E683" s="186" t="s">
        <v>684</v>
      </c>
      <c r="F683" s="156">
        <v>6187.1</v>
      </c>
    </row>
    <row r="684" spans="1:6" ht="21">
      <c r="A684" s="159">
        <v>314</v>
      </c>
      <c r="B684" s="158" t="s">
        <v>770</v>
      </c>
      <c r="C684" s="158"/>
      <c r="D684" s="158"/>
      <c r="E684" s="211" t="s">
        <v>771</v>
      </c>
      <c r="F684" s="161">
        <v>6061</v>
      </c>
    </row>
    <row r="685" spans="1:6" ht="22.5">
      <c r="A685" s="163" t="s">
        <v>503</v>
      </c>
      <c r="B685" s="162" t="s">
        <v>770</v>
      </c>
      <c r="C685" s="162" t="s">
        <v>714</v>
      </c>
      <c r="D685" s="162"/>
      <c r="E685" s="187" t="s">
        <v>715</v>
      </c>
      <c r="F685" s="165">
        <v>5522.2</v>
      </c>
    </row>
    <row r="686" spans="1:6" ht="11.25">
      <c r="A686" s="167" t="s">
        <v>503</v>
      </c>
      <c r="B686" s="166" t="s">
        <v>770</v>
      </c>
      <c r="C686" s="166" t="s">
        <v>716</v>
      </c>
      <c r="D686" s="166"/>
      <c r="E686" s="184" t="s">
        <v>717</v>
      </c>
      <c r="F686" s="169">
        <v>5522.2</v>
      </c>
    </row>
    <row r="687" spans="1:6" ht="11.25">
      <c r="A687" s="171" t="s">
        <v>503</v>
      </c>
      <c r="B687" s="170" t="s">
        <v>770</v>
      </c>
      <c r="C687" s="170" t="s">
        <v>716</v>
      </c>
      <c r="D687" s="170" t="s">
        <v>691</v>
      </c>
      <c r="E687" s="204" t="s">
        <v>692</v>
      </c>
      <c r="F687" s="180">
        <v>5522.2</v>
      </c>
    </row>
    <row r="688" spans="1:6" ht="11.25">
      <c r="A688" s="163" t="s">
        <v>503</v>
      </c>
      <c r="B688" s="162" t="s">
        <v>770</v>
      </c>
      <c r="C688" s="162" t="s">
        <v>764</v>
      </c>
      <c r="D688" s="162"/>
      <c r="E688" s="187" t="s">
        <v>765</v>
      </c>
      <c r="F688" s="165">
        <v>538.8</v>
      </c>
    </row>
    <row r="689" spans="1:6" ht="22.5">
      <c r="A689" s="167" t="s">
        <v>503</v>
      </c>
      <c r="B689" s="166" t="s">
        <v>770</v>
      </c>
      <c r="C689" s="166" t="s">
        <v>772</v>
      </c>
      <c r="D689" s="166"/>
      <c r="E689" s="184" t="s">
        <v>773</v>
      </c>
      <c r="F689" s="169">
        <v>538.8</v>
      </c>
    </row>
    <row r="690" spans="1:6" ht="11.25">
      <c r="A690" s="171" t="s">
        <v>503</v>
      </c>
      <c r="B690" s="170" t="s">
        <v>770</v>
      </c>
      <c r="C690" s="170" t="s">
        <v>778</v>
      </c>
      <c r="D690" s="170"/>
      <c r="E690" s="204" t="s">
        <v>779</v>
      </c>
      <c r="F690" s="180">
        <v>538.8</v>
      </c>
    </row>
    <row r="691" spans="1:6" ht="11.25">
      <c r="A691" s="171" t="s">
        <v>503</v>
      </c>
      <c r="B691" s="170" t="s">
        <v>770</v>
      </c>
      <c r="C691" s="170" t="s">
        <v>778</v>
      </c>
      <c r="D691" s="170" t="s">
        <v>691</v>
      </c>
      <c r="E691" s="204" t="s">
        <v>692</v>
      </c>
      <c r="F691" s="180">
        <v>538.8</v>
      </c>
    </row>
    <row r="692" spans="1:6" ht="11.25">
      <c r="A692" s="159">
        <v>314</v>
      </c>
      <c r="B692" s="158" t="s">
        <v>800</v>
      </c>
      <c r="C692" s="158"/>
      <c r="D692" s="158"/>
      <c r="E692" s="211" t="s">
        <v>801</v>
      </c>
      <c r="F692" s="161">
        <v>0</v>
      </c>
    </row>
    <row r="693" spans="1:6" ht="11.25">
      <c r="A693" s="163">
        <v>314</v>
      </c>
      <c r="B693" s="162" t="s">
        <v>800</v>
      </c>
      <c r="C693" s="162" t="s">
        <v>802</v>
      </c>
      <c r="D693" s="162"/>
      <c r="E693" s="187" t="s">
        <v>801</v>
      </c>
      <c r="F693" s="165">
        <v>0</v>
      </c>
    </row>
    <row r="694" spans="1:6" ht="11.25">
      <c r="A694" s="167">
        <v>314</v>
      </c>
      <c r="B694" s="166" t="s">
        <v>800</v>
      </c>
      <c r="C694" s="166" t="s">
        <v>803</v>
      </c>
      <c r="D694" s="166"/>
      <c r="E694" s="184" t="s">
        <v>804</v>
      </c>
      <c r="F694" s="169">
        <v>0</v>
      </c>
    </row>
    <row r="695" spans="1:6" s="255" customFormat="1" ht="11.25">
      <c r="A695" s="171">
        <v>314</v>
      </c>
      <c r="B695" s="170" t="s">
        <v>800</v>
      </c>
      <c r="C695" s="170" t="s">
        <v>803</v>
      </c>
      <c r="D695" s="170" t="s">
        <v>710</v>
      </c>
      <c r="E695" s="204" t="s">
        <v>711</v>
      </c>
      <c r="F695" s="180">
        <v>0</v>
      </c>
    </row>
    <row r="696" spans="1:6" s="255" customFormat="1" ht="11.25">
      <c r="A696" s="159">
        <v>314</v>
      </c>
      <c r="B696" s="158" t="s">
        <v>685</v>
      </c>
      <c r="C696" s="159"/>
      <c r="D696" s="159"/>
      <c r="E696" s="283" t="s">
        <v>686</v>
      </c>
      <c r="F696" s="161">
        <v>126.1</v>
      </c>
    </row>
    <row r="697" spans="1:6" s="255" customFormat="1" ht="11.25">
      <c r="A697" s="163">
        <v>314</v>
      </c>
      <c r="B697" s="162" t="s">
        <v>685</v>
      </c>
      <c r="C697" s="162" t="s">
        <v>687</v>
      </c>
      <c r="D697" s="162"/>
      <c r="E697" s="192" t="s">
        <v>688</v>
      </c>
      <c r="F697" s="165">
        <v>36.1</v>
      </c>
    </row>
    <row r="698" spans="1:6" s="255" customFormat="1" ht="11.25">
      <c r="A698" s="167">
        <v>314</v>
      </c>
      <c r="B698" s="166" t="s">
        <v>685</v>
      </c>
      <c r="C698" s="166" t="s">
        <v>689</v>
      </c>
      <c r="D698" s="166"/>
      <c r="E698" s="189" t="s">
        <v>690</v>
      </c>
      <c r="F698" s="169">
        <v>36.1</v>
      </c>
    </row>
    <row r="699" spans="1:6" s="255" customFormat="1" ht="11.25">
      <c r="A699" s="171">
        <v>314</v>
      </c>
      <c r="B699" s="170" t="s">
        <v>685</v>
      </c>
      <c r="C699" s="170" t="s">
        <v>689</v>
      </c>
      <c r="D699" s="170" t="s">
        <v>691</v>
      </c>
      <c r="E699" s="193" t="s">
        <v>692</v>
      </c>
      <c r="F699" s="180">
        <v>36.1</v>
      </c>
    </row>
    <row r="700" spans="1:6" s="255" customFormat="1" ht="11.25">
      <c r="A700" s="163">
        <v>314</v>
      </c>
      <c r="B700" s="162" t="s">
        <v>685</v>
      </c>
      <c r="C700" s="162" t="s">
        <v>706</v>
      </c>
      <c r="D700" s="162"/>
      <c r="E700" s="192" t="s">
        <v>707</v>
      </c>
      <c r="F700" s="165">
        <v>90</v>
      </c>
    </row>
    <row r="701" spans="1:6" s="255" customFormat="1" ht="22.5">
      <c r="A701" s="167">
        <v>314</v>
      </c>
      <c r="B701" s="166" t="s">
        <v>685</v>
      </c>
      <c r="C701" s="166" t="s">
        <v>815</v>
      </c>
      <c r="D701" s="167"/>
      <c r="E701" s="184" t="s">
        <v>816</v>
      </c>
      <c r="F701" s="169">
        <v>90</v>
      </c>
    </row>
    <row r="702" spans="1:6" s="255" customFormat="1" ht="11.25">
      <c r="A702" s="171">
        <v>314</v>
      </c>
      <c r="B702" s="170" t="s">
        <v>685</v>
      </c>
      <c r="C702" s="170" t="s">
        <v>815</v>
      </c>
      <c r="D702" s="170" t="s">
        <v>691</v>
      </c>
      <c r="E702" s="204" t="s">
        <v>692</v>
      </c>
      <c r="F702" s="180">
        <v>90</v>
      </c>
    </row>
    <row r="703" spans="1:6" s="255" customFormat="1" ht="11.25">
      <c r="A703" s="177">
        <v>314</v>
      </c>
      <c r="B703" s="185" t="s">
        <v>401</v>
      </c>
      <c r="C703" s="185"/>
      <c r="D703" s="185"/>
      <c r="E703" s="201" t="s">
        <v>732</v>
      </c>
      <c r="F703" s="156">
        <v>52.8</v>
      </c>
    </row>
    <row r="704" spans="1:6" s="284" customFormat="1" ht="10.5">
      <c r="A704" s="159">
        <v>314</v>
      </c>
      <c r="B704" s="158" t="s">
        <v>43</v>
      </c>
      <c r="C704" s="158"/>
      <c r="D704" s="158"/>
      <c r="E704" s="211" t="s">
        <v>44</v>
      </c>
      <c r="F704" s="161">
        <v>0</v>
      </c>
    </row>
    <row r="705" spans="1:6" s="255" customFormat="1" ht="11.25">
      <c r="A705" s="163">
        <v>314</v>
      </c>
      <c r="B705" s="162" t="s">
        <v>43</v>
      </c>
      <c r="C705" s="162" t="s">
        <v>706</v>
      </c>
      <c r="D705" s="162"/>
      <c r="E705" s="187" t="s">
        <v>707</v>
      </c>
      <c r="F705" s="165">
        <v>0</v>
      </c>
    </row>
    <row r="706" spans="1:6" s="255" customFormat="1" ht="22.5">
      <c r="A706" s="167">
        <v>314</v>
      </c>
      <c r="B706" s="166" t="s">
        <v>43</v>
      </c>
      <c r="C706" s="166" t="s">
        <v>33</v>
      </c>
      <c r="D706" s="166"/>
      <c r="E706" s="184" t="s">
        <v>34</v>
      </c>
      <c r="F706" s="169">
        <v>0</v>
      </c>
    </row>
    <row r="707" spans="1:6" s="255" customFormat="1" ht="11.25">
      <c r="A707" s="171">
        <v>314</v>
      </c>
      <c r="B707" s="170" t="s">
        <v>43</v>
      </c>
      <c r="C707" s="170" t="s">
        <v>33</v>
      </c>
      <c r="D707" s="170" t="s">
        <v>691</v>
      </c>
      <c r="E707" s="204" t="s">
        <v>692</v>
      </c>
      <c r="F707" s="180">
        <v>0</v>
      </c>
    </row>
    <row r="708" spans="1:6" s="255" customFormat="1" ht="11.25">
      <c r="A708" s="159">
        <v>314</v>
      </c>
      <c r="B708" s="158" t="s">
        <v>733</v>
      </c>
      <c r="C708" s="158"/>
      <c r="D708" s="158"/>
      <c r="E708" s="285" t="s">
        <v>734</v>
      </c>
      <c r="F708" s="161">
        <v>52.8</v>
      </c>
    </row>
    <row r="709" spans="1:6" s="255" customFormat="1" ht="11.25">
      <c r="A709" s="163">
        <v>314</v>
      </c>
      <c r="B709" s="163" t="s">
        <v>733</v>
      </c>
      <c r="C709" s="163" t="s">
        <v>289</v>
      </c>
      <c r="D709" s="163"/>
      <c r="E709" s="164" t="s">
        <v>290</v>
      </c>
      <c r="F709" s="165">
        <v>52.8</v>
      </c>
    </row>
    <row r="710" spans="1:6" s="255" customFormat="1" ht="22.5">
      <c r="A710" s="167">
        <v>314</v>
      </c>
      <c r="B710" s="167" t="s">
        <v>733</v>
      </c>
      <c r="C710" s="167" t="s">
        <v>291</v>
      </c>
      <c r="D710" s="167"/>
      <c r="E710" s="168" t="s">
        <v>292</v>
      </c>
      <c r="F710" s="169">
        <v>52.8</v>
      </c>
    </row>
    <row r="711" spans="1:6" s="255" customFormat="1" ht="11.25">
      <c r="A711" s="171">
        <v>314</v>
      </c>
      <c r="B711" s="170" t="s">
        <v>733</v>
      </c>
      <c r="C711" s="170" t="s">
        <v>291</v>
      </c>
      <c r="D711" s="170" t="s">
        <v>3</v>
      </c>
      <c r="E711" s="286" t="s">
        <v>4</v>
      </c>
      <c r="F711" s="180">
        <v>52.8</v>
      </c>
    </row>
    <row r="712" spans="1:6" s="255" customFormat="1" ht="11.25">
      <c r="A712" s="177">
        <v>314</v>
      </c>
      <c r="B712" s="185" t="s">
        <v>462</v>
      </c>
      <c r="C712" s="185"/>
      <c r="D712" s="185"/>
      <c r="E712" s="186" t="s">
        <v>67</v>
      </c>
      <c r="F712" s="156">
        <v>10300.2</v>
      </c>
    </row>
    <row r="713" spans="1:6" s="255" customFormat="1" ht="11.25">
      <c r="A713" s="159">
        <v>314</v>
      </c>
      <c r="B713" s="158" t="s">
        <v>115</v>
      </c>
      <c r="C713" s="158"/>
      <c r="D713" s="158"/>
      <c r="E713" s="285" t="s">
        <v>116</v>
      </c>
      <c r="F713" s="161">
        <v>10300.2</v>
      </c>
    </row>
    <row r="714" spans="1:6" s="255" customFormat="1" ht="11.25">
      <c r="A714" s="163">
        <v>314</v>
      </c>
      <c r="B714" s="163" t="s">
        <v>115</v>
      </c>
      <c r="C714" s="163" t="s">
        <v>119</v>
      </c>
      <c r="D714" s="163"/>
      <c r="E714" s="164" t="s">
        <v>116</v>
      </c>
      <c r="F714" s="165">
        <v>9699.4</v>
      </c>
    </row>
    <row r="715" spans="1:6" s="255" customFormat="1" ht="11.25">
      <c r="A715" s="167">
        <v>314</v>
      </c>
      <c r="B715" s="167" t="s">
        <v>115</v>
      </c>
      <c r="C715" s="167" t="s">
        <v>120</v>
      </c>
      <c r="D715" s="167"/>
      <c r="E715" s="168" t="s">
        <v>121</v>
      </c>
      <c r="F715" s="169">
        <v>1700</v>
      </c>
    </row>
    <row r="716" spans="1:6" s="255" customFormat="1" ht="11.25">
      <c r="A716" s="171">
        <v>314</v>
      </c>
      <c r="B716" s="171" t="s">
        <v>115</v>
      </c>
      <c r="C716" s="171" t="s">
        <v>120</v>
      </c>
      <c r="D716" s="171" t="s">
        <v>691</v>
      </c>
      <c r="E716" s="172" t="s">
        <v>692</v>
      </c>
      <c r="F716" s="180">
        <v>1700</v>
      </c>
    </row>
    <row r="717" spans="1:6" s="255" customFormat="1" ht="11.25">
      <c r="A717" s="167">
        <v>314</v>
      </c>
      <c r="B717" s="167" t="s">
        <v>115</v>
      </c>
      <c r="C717" s="167" t="s">
        <v>293</v>
      </c>
      <c r="D717" s="167"/>
      <c r="E717" s="168" t="s">
        <v>294</v>
      </c>
      <c r="F717" s="169">
        <v>194.9</v>
      </c>
    </row>
    <row r="718" spans="1:6" s="255" customFormat="1" ht="11.25">
      <c r="A718" s="171">
        <v>314</v>
      </c>
      <c r="B718" s="171" t="s">
        <v>115</v>
      </c>
      <c r="C718" s="171" t="s">
        <v>293</v>
      </c>
      <c r="D718" s="171" t="s">
        <v>691</v>
      </c>
      <c r="E718" s="172" t="s">
        <v>692</v>
      </c>
      <c r="F718" s="180">
        <v>194.9</v>
      </c>
    </row>
    <row r="719" spans="1:6" s="255" customFormat="1" ht="11.25">
      <c r="A719" s="167">
        <v>314</v>
      </c>
      <c r="B719" s="167" t="s">
        <v>115</v>
      </c>
      <c r="C719" s="167" t="s">
        <v>122</v>
      </c>
      <c r="D719" s="167"/>
      <c r="E719" s="168" t="s">
        <v>123</v>
      </c>
      <c r="F719" s="169">
        <v>351.1</v>
      </c>
    </row>
    <row r="720" spans="1:6" s="255" customFormat="1" ht="11.25">
      <c r="A720" s="171">
        <v>314</v>
      </c>
      <c r="B720" s="171" t="s">
        <v>115</v>
      </c>
      <c r="C720" s="171" t="s">
        <v>122</v>
      </c>
      <c r="D720" s="171" t="s">
        <v>691</v>
      </c>
      <c r="E720" s="172" t="s">
        <v>692</v>
      </c>
      <c r="F720" s="180">
        <v>351.1</v>
      </c>
    </row>
    <row r="721" spans="1:6" s="255" customFormat="1" ht="18.75" customHeight="1">
      <c r="A721" s="167">
        <v>314</v>
      </c>
      <c r="B721" s="167" t="s">
        <v>115</v>
      </c>
      <c r="C721" s="167" t="s">
        <v>124</v>
      </c>
      <c r="D721" s="167"/>
      <c r="E721" s="168" t="s">
        <v>125</v>
      </c>
      <c r="F721" s="169">
        <v>7453.4</v>
      </c>
    </row>
    <row r="722" spans="1:6" s="255" customFormat="1" ht="22.5">
      <c r="A722" s="171">
        <v>314</v>
      </c>
      <c r="B722" s="171" t="s">
        <v>115</v>
      </c>
      <c r="C722" s="171" t="s">
        <v>124</v>
      </c>
      <c r="D722" s="171" t="s">
        <v>807</v>
      </c>
      <c r="E722" s="172" t="s">
        <v>808</v>
      </c>
      <c r="F722" s="180">
        <v>7453.4</v>
      </c>
    </row>
    <row r="723" spans="1:6" s="255" customFormat="1" ht="11.25">
      <c r="A723" s="163">
        <v>314</v>
      </c>
      <c r="B723" s="163" t="s">
        <v>115</v>
      </c>
      <c r="C723" s="163" t="s">
        <v>706</v>
      </c>
      <c r="D723" s="163"/>
      <c r="E723" s="164" t="s">
        <v>707</v>
      </c>
      <c r="F723" s="165">
        <v>600.8</v>
      </c>
    </row>
    <row r="724" spans="1:6" s="255" customFormat="1" ht="22.5">
      <c r="A724" s="167">
        <v>314</v>
      </c>
      <c r="B724" s="167" t="s">
        <v>115</v>
      </c>
      <c r="C724" s="167" t="s">
        <v>815</v>
      </c>
      <c r="D724" s="167"/>
      <c r="E724" s="168" t="s">
        <v>96</v>
      </c>
      <c r="F724" s="169">
        <v>47</v>
      </c>
    </row>
    <row r="725" spans="1:6" s="255" customFormat="1" ht="11.25">
      <c r="A725" s="171">
        <v>314</v>
      </c>
      <c r="B725" s="170" t="s">
        <v>115</v>
      </c>
      <c r="C725" s="170" t="s">
        <v>815</v>
      </c>
      <c r="D725" s="170" t="s">
        <v>817</v>
      </c>
      <c r="E725" s="204" t="s">
        <v>295</v>
      </c>
      <c r="F725" s="180">
        <v>47</v>
      </c>
    </row>
    <row r="726" spans="1:6" s="255" customFormat="1" ht="22.5">
      <c r="A726" s="167">
        <v>314</v>
      </c>
      <c r="B726" s="167" t="s">
        <v>115</v>
      </c>
      <c r="C726" s="167" t="s">
        <v>33</v>
      </c>
      <c r="D726" s="167"/>
      <c r="E726" s="168" t="s">
        <v>34</v>
      </c>
      <c r="F726" s="169">
        <v>553.8</v>
      </c>
    </row>
    <row r="727" spans="1:6" s="255" customFormat="1" ht="11.25">
      <c r="A727" s="171">
        <v>314</v>
      </c>
      <c r="B727" s="170" t="s">
        <v>115</v>
      </c>
      <c r="C727" s="170" t="s">
        <v>33</v>
      </c>
      <c r="D727" s="170" t="s">
        <v>817</v>
      </c>
      <c r="E727" s="204" t="s">
        <v>818</v>
      </c>
      <c r="F727" s="180">
        <v>0</v>
      </c>
    </row>
    <row r="728" spans="1:6" s="255" customFormat="1" ht="11.25">
      <c r="A728" s="171">
        <v>314</v>
      </c>
      <c r="B728" s="171" t="s">
        <v>115</v>
      </c>
      <c r="C728" s="171" t="s">
        <v>33</v>
      </c>
      <c r="D728" s="171" t="s">
        <v>691</v>
      </c>
      <c r="E728" s="172" t="s">
        <v>692</v>
      </c>
      <c r="F728" s="180">
        <v>553.8</v>
      </c>
    </row>
    <row r="729" spans="1:6" s="255" customFormat="1" ht="11.25">
      <c r="A729" s="177">
        <v>314</v>
      </c>
      <c r="B729" s="185" t="s">
        <v>586</v>
      </c>
      <c r="C729" s="185"/>
      <c r="D729" s="185"/>
      <c r="E729" s="186" t="s">
        <v>126</v>
      </c>
      <c r="F729" s="217">
        <v>5</v>
      </c>
    </row>
    <row r="730" spans="1:6" s="255" customFormat="1" ht="11.25">
      <c r="A730" s="287">
        <v>314</v>
      </c>
      <c r="B730" s="288" t="s">
        <v>192</v>
      </c>
      <c r="C730" s="288"/>
      <c r="D730" s="288"/>
      <c r="E730" s="289" t="s">
        <v>193</v>
      </c>
      <c r="F730" s="290">
        <v>5</v>
      </c>
    </row>
    <row r="731" spans="1:6" s="255" customFormat="1" ht="11.25">
      <c r="A731" s="163">
        <v>314</v>
      </c>
      <c r="B731" s="162" t="s">
        <v>192</v>
      </c>
      <c r="C731" s="162" t="s">
        <v>706</v>
      </c>
      <c r="D731" s="162"/>
      <c r="E731" s="192" t="s">
        <v>707</v>
      </c>
      <c r="F731" s="165">
        <v>5</v>
      </c>
    </row>
    <row r="732" spans="1:6" s="255" customFormat="1" ht="11.25">
      <c r="A732" s="167">
        <v>314</v>
      </c>
      <c r="B732" s="166" t="s">
        <v>192</v>
      </c>
      <c r="C732" s="166" t="s">
        <v>149</v>
      </c>
      <c r="D732" s="166"/>
      <c r="E732" s="189" t="s">
        <v>150</v>
      </c>
      <c r="F732" s="169">
        <v>5</v>
      </c>
    </row>
    <row r="733" spans="1:6" s="255" customFormat="1" ht="11.25">
      <c r="A733" s="171">
        <v>314</v>
      </c>
      <c r="B733" s="170" t="s">
        <v>192</v>
      </c>
      <c r="C733" s="170" t="s">
        <v>149</v>
      </c>
      <c r="D733" s="170" t="s">
        <v>710</v>
      </c>
      <c r="E733" s="193" t="s">
        <v>711</v>
      </c>
      <c r="F733" s="180">
        <v>5</v>
      </c>
    </row>
    <row r="734" spans="1:6" s="255" customFormat="1" ht="11.25">
      <c r="A734" s="177">
        <v>314</v>
      </c>
      <c r="B734" s="185" t="s">
        <v>458</v>
      </c>
      <c r="C734" s="154"/>
      <c r="D734" s="154"/>
      <c r="E734" s="201" t="s">
        <v>224</v>
      </c>
      <c r="F734" s="217">
        <v>231.4</v>
      </c>
    </row>
    <row r="735" spans="1:6" s="255" customFormat="1" ht="11.25">
      <c r="A735" s="159">
        <v>314</v>
      </c>
      <c r="B735" s="158" t="s">
        <v>225</v>
      </c>
      <c r="C735" s="159"/>
      <c r="D735" s="159"/>
      <c r="E735" s="211" t="s">
        <v>226</v>
      </c>
      <c r="F735" s="161">
        <v>231.4</v>
      </c>
    </row>
    <row r="736" spans="1:6" ht="11.25">
      <c r="A736" s="162">
        <v>314</v>
      </c>
      <c r="B736" s="162" t="s">
        <v>225</v>
      </c>
      <c r="C736" s="162" t="s">
        <v>227</v>
      </c>
      <c r="D736" s="162"/>
      <c r="E736" s="187" t="s">
        <v>228</v>
      </c>
      <c r="F736" s="165">
        <v>231.4</v>
      </c>
    </row>
    <row r="737" spans="1:6" ht="11.25">
      <c r="A737" s="166">
        <v>314</v>
      </c>
      <c r="B737" s="166" t="s">
        <v>225</v>
      </c>
      <c r="C737" s="166" t="s">
        <v>229</v>
      </c>
      <c r="D737" s="166"/>
      <c r="E737" s="184" t="s">
        <v>230</v>
      </c>
      <c r="F737" s="169">
        <v>231.4</v>
      </c>
    </row>
    <row r="738" spans="1:6" ht="11.25">
      <c r="A738" s="170">
        <v>314</v>
      </c>
      <c r="B738" s="170" t="s">
        <v>225</v>
      </c>
      <c r="C738" s="170" t="s">
        <v>229</v>
      </c>
      <c r="D738" s="170" t="s">
        <v>231</v>
      </c>
      <c r="E738" s="204" t="s">
        <v>232</v>
      </c>
      <c r="F738" s="180">
        <v>231.4</v>
      </c>
    </row>
    <row r="739" spans="1:6" ht="11.25">
      <c r="A739" s="177">
        <v>314</v>
      </c>
      <c r="B739" s="185" t="s">
        <v>693</v>
      </c>
      <c r="C739" s="154"/>
      <c r="D739" s="154"/>
      <c r="E739" s="201" t="s">
        <v>694</v>
      </c>
      <c r="F739" s="217">
        <v>133.8</v>
      </c>
    </row>
    <row r="740" spans="1:6" ht="11.25">
      <c r="A740" s="159">
        <v>314</v>
      </c>
      <c r="B740" s="158" t="s">
        <v>819</v>
      </c>
      <c r="C740" s="159"/>
      <c r="D740" s="159"/>
      <c r="E740" s="160" t="s">
        <v>820</v>
      </c>
      <c r="F740" s="161">
        <v>33.8</v>
      </c>
    </row>
    <row r="741" spans="1:6" s="255" customFormat="1" ht="11.25">
      <c r="A741" s="162">
        <v>314</v>
      </c>
      <c r="B741" s="162" t="s">
        <v>819</v>
      </c>
      <c r="C741" s="162" t="s">
        <v>747</v>
      </c>
      <c r="D741" s="162"/>
      <c r="E741" s="183" t="s">
        <v>748</v>
      </c>
      <c r="F741" s="165">
        <v>33.8</v>
      </c>
    </row>
    <row r="742" spans="1:6" s="255" customFormat="1" ht="11.25">
      <c r="A742" s="166">
        <v>314</v>
      </c>
      <c r="B742" s="166" t="s">
        <v>819</v>
      </c>
      <c r="C742" s="166" t="s">
        <v>821</v>
      </c>
      <c r="D742" s="166"/>
      <c r="E742" s="215" t="s">
        <v>822</v>
      </c>
      <c r="F742" s="169">
        <v>33.8</v>
      </c>
    </row>
    <row r="743" spans="1:6" s="255" customFormat="1" ht="11.25">
      <c r="A743" s="170">
        <v>314</v>
      </c>
      <c r="B743" s="170" t="s">
        <v>819</v>
      </c>
      <c r="C743" s="170" t="s">
        <v>296</v>
      </c>
      <c r="D743" s="170"/>
      <c r="E743" s="179" t="s">
        <v>297</v>
      </c>
      <c r="F743" s="180">
        <v>33.8</v>
      </c>
    </row>
    <row r="744" spans="1:6" s="255" customFormat="1" ht="24" customHeight="1">
      <c r="A744" s="170">
        <v>314</v>
      </c>
      <c r="B744" s="170" t="s">
        <v>819</v>
      </c>
      <c r="C744" s="170" t="s">
        <v>296</v>
      </c>
      <c r="D744" s="170" t="s">
        <v>701</v>
      </c>
      <c r="E744" s="204" t="s">
        <v>298</v>
      </c>
      <c r="F744" s="180">
        <v>33.8</v>
      </c>
    </row>
    <row r="745" spans="1:6" s="255" customFormat="1" ht="11.25">
      <c r="A745" s="159">
        <v>314</v>
      </c>
      <c r="B745" s="158" t="s">
        <v>755</v>
      </c>
      <c r="C745" s="159"/>
      <c r="D745" s="159"/>
      <c r="E745" s="160" t="s">
        <v>756</v>
      </c>
      <c r="F745" s="161">
        <v>100</v>
      </c>
    </row>
    <row r="746" spans="1:6" s="255" customFormat="1" ht="11.25">
      <c r="A746" s="162">
        <v>314</v>
      </c>
      <c r="B746" s="162" t="s">
        <v>755</v>
      </c>
      <c r="C746" s="162" t="s">
        <v>706</v>
      </c>
      <c r="D746" s="162"/>
      <c r="E746" s="183" t="s">
        <v>707</v>
      </c>
      <c r="F746" s="165">
        <v>100</v>
      </c>
    </row>
    <row r="747" spans="1:6" s="255" customFormat="1" ht="22.5">
      <c r="A747" s="166">
        <v>314</v>
      </c>
      <c r="B747" s="166" t="s">
        <v>755</v>
      </c>
      <c r="C747" s="166" t="s">
        <v>757</v>
      </c>
      <c r="D747" s="166"/>
      <c r="E747" s="184" t="s">
        <v>758</v>
      </c>
      <c r="F747" s="169">
        <v>100</v>
      </c>
    </row>
    <row r="748" spans="1:6" s="255" customFormat="1" ht="11.25">
      <c r="A748" s="170">
        <v>314</v>
      </c>
      <c r="B748" s="170" t="s">
        <v>755</v>
      </c>
      <c r="C748" s="170" t="s">
        <v>757</v>
      </c>
      <c r="D748" s="170" t="s">
        <v>3</v>
      </c>
      <c r="E748" s="179" t="s">
        <v>4</v>
      </c>
      <c r="F748" s="180">
        <v>100</v>
      </c>
    </row>
    <row r="749" spans="1:6" s="256" customFormat="1" ht="12.75">
      <c r="A749" s="291" t="s">
        <v>299</v>
      </c>
      <c r="B749" s="291"/>
      <c r="C749" s="291"/>
      <c r="D749" s="291"/>
      <c r="E749" s="291"/>
      <c r="F749" s="292">
        <v>1449269.5</v>
      </c>
    </row>
    <row r="750" spans="2:5" ht="11.25">
      <c r="B750" s="293"/>
      <c r="C750" s="293"/>
      <c r="D750" s="293"/>
      <c r="E750" s="294"/>
    </row>
    <row r="751" spans="2:5" ht="11.25">
      <c r="B751" s="293"/>
      <c r="C751" s="293"/>
      <c r="D751" s="293"/>
      <c r="E751" s="295"/>
    </row>
    <row r="752" spans="2:5" ht="11.25">
      <c r="B752" s="293"/>
      <c r="C752" s="293"/>
      <c r="D752" s="293"/>
      <c r="E752" s="294"/>
    </row>
    <row r="753" spans="2:5" ht="11.25">
      <c r="B753" s="293"/>
      <c r="C753" s="293"/>
      <c r="D753" s="293"/>
      <c r="E753" s="295"/>
    </row>
    <row r="754" spans="2:5" ht="11.25">
      <c r="B754" s="293"/>
      <c r="C754" s="293"/>
      <c r="D754" s="293"/>
      <c r="E754" s="295"/>
    </row>
    <row r="755" spans="2:5" ht="11.25">
      <c r="B755" s="293"/>
      <c r="C755" s="293"/>
      <c r="D755" s="293"/>
      <c r="E755" s="295"/>
    </row>
    <row r="756" spans="2:5" ht="11.25">
      <c r="B756" s="293"/>
      <c r="C756" s="293"/>
      <c r="D756" s="293"/>
      <c r="E756" s="295"/>
    </row>
    <row r="757" spans="2:5" ht="11.25">
      <c r="B757" s="293"/>
      <c r="C757" s="293"/>
      <c r="D757" s="293"/>
      <c r="E757" s="295"/>
    </row>
    <row r="758" spans="2:5" ht="11.25">
      <c r="B758" s="293"/>
      <c r="C758" s="293"/>
      <c r="D758" s="293"/>
      <c r="E758" s="295"/>
    </row>
    <row r="759" spans="2:5" ht="11.25">
      <c r="B759" s="293"/>
      <c r="C759" s="293"/>
      <c r="D759" s="293"/>
      <c r="E759" s="295"/>
    </row>
    <row r="760" spans="2:5" ht="11.25">
      <c r="B760" s="293"/>
      <c r="C760" s="293"/>
      <c r="D760" s="293"/>
      <c r="E760" s="295"/>
    </row>
    <row r="761" spans="2:5" ht="11.25">
      <c r="B761" s="293"/>
      <c r="C761" s="293"/>
      <c r="D761" s="293"/>
      <c r="E761" s="295"/>
    </row>
    <row r="762" spans="2:5" ht="11.25">
      <c r="B762" s="293"/>
      <c r="C762" s="293"/>
      <c r="D762" s="293"/>
      <c r="E762" s="294"/>
    </row>
    <row r="763" spans="2:5" ht="11.25">
      <c r="B763" s="293"/>
      <c r="C763" s="293"/>
      <c r="D763" s="293"/>
      <c r="E763" s="294"/>
    </row>
    <row r="764" spans="2:5" ht="11.25">
      <c r="B764" s="293"/>
      <c r="C764" s="293"/>
      <c r="D764" s="293"/>
      <c r="E764" s="294"/>
    </row>
    <row r="765" spans="2:5" ht="11.25">
      <c r="B765" s="293"/>
      <c r="C765" s="293"/>
      <c r="D765" s="293"/>
      <c r="E765" s="294"/>
    </row>
    <row r="766" spans="2:5" ht="11.25">
      <c r="B766" s="293"/>
      <c r="C766" s="293"/>
      <c r="D766" s="293"/>
      <c r="E766" s="294"/>
    </row>
    <row r="767" spans="2:5" ht="11.25">
      <c r="B767" s="293"/>
      <c r="C767" s="293"/>
      <c r="D767" s="293"/>
      <c r="E767" s="294"/>
    </row>
    <row r="768" spans="2:5" ht="11.25">
      <c r="B768" s="293"/>
      <c r="C768" s="293"/>
      <c r="D768" s="293"/>
      <c r="E768" s="295"/>
    </row>
    <row r="769" spans="2:4" ht="11.25">
      <c r="B769" s="296"/>
      <c r="C769" s="296"/>
      <c r="D769" s="296"/>
    </row>
  </sheetData>
  <mergeCells count="23">
    <mergeCell ref="F11:F14"/>
    <mergeCell ref="A8:F8"/>
    <mergeCell ref="A9:F9"/>
    <mergeCell ref="A386:E386"/>
    <mergeCell ref="A351:E351"/>
    <mergeCell ref="D11:D14"/>
    <mergeCell ref="A11:A14"/>
    <mergeCell ref="A95:E95"/>
    <mergeCell ref="E11:E14"/>
    <mergeCell ref="A682:E682"/>
    <mergeCell ref="A177:E177"/>
    <mergeCell ref="A664:E664"/>
    <mergeCell ref="A634:E634"/>
    <mergeCell ref="A7:F7"/>
    <mergeCell ref="A749:E749"/>
    <mergeCell ref="C11:C14"/>
    <mergeCell ref="B11:B14"/>
    <mergeCell ref="A41:E41"/>
    <mergeCell ref="A15:E15"/>
    <mergeCell ref="A31:E31"/>
    <mergeCell ref="A59:E59"/>
    <mergeCell ref="A94:E94"/>
    <mergeCell ref="A522:E522"/>
  </mergeCells>
  <printOptions/>
  <pageMargins left="0.984251968503937" right="0.1968503937007874" top="0.15748031496062992" bottom="0.15748031496062992" header="0.15748031496062992" footer="0.15748031496062992"/>
  <pageSetup horizontalDpi="600" verticalDpi="600" orientation="portrait" paperSize="9" scale="68" r:id="rId2"/>
  <colBreaks count="5" manualBreakCount="5">
    <brk id="9" max="65535" man="1"/>
    <brk id="15" max="65535" man="1"/>
    <brk id="27" max="65535" man="1"/>
    <brk id="28" max="65535" man="1"/>
    <brk id="4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7"/>
  <sheetViews>
    <sheetView zoomScale="120" zoomScaleNormal="120" workbookViewId="0" topLeftCell="A1">
      <selection activeCell="E5" sqref="E5"/>
    </sheetView>
  </sheetViews>
  <sheetFormatPr defaultColWidth="9.140625" defaultRowHeight="12.75"/>
  <cols>
    <col min="1" max="1" width="7.57421875" style="297" customWidth="1"/>
    <col min="2" max="2" width="68.57421875" style="134" customWidth="1"/>
    <col min="3" max="3" width="12.140625" style="134" customWidth="1"/>
    <col min="4" max="16384" width="9.140625" style="134" customWidth="1"/>
  </cols>
  <sheetData>
    <row r="1" spans="1:2" ht="12.75">
      <c r="A1" s="135"/>
      <c r="B1" s="136"/>
    </row>
    <row r="2" spans="1:2" ht="12">
      <c r="A2" s="135"/>
      <c r="B2" s="138"/>
    </row>
    <row r="3" spans="1:2" ht="12">
      <c r="A3" s="135"/>
      <c r="B3" s="139"/>
    </row>
    <row r="4" spans="1:2" ht="16.5" customHeight="1">
      <c r="A4" s="135"/>
      <c r="B4" s="139"/>
    </row>
    <row r="5" spans="1:2" ht="21.75" customHeight="1">
      <c r="A5" s="135"/>
      <c r="B5" s="136"/>
    </row>
    <row r="6" spans="1:2" ht="3.75" customHeight="1">
      <c r="A6" s="135"/>
      <c r="B6" s="136"/>
    </row>
    <row r="7" spans="1:3" ht="47.25" customHeight="1">
      <c r="A7" s="141" t="s">
        <v>300</v>
      </c>
      <c r="B7" s="141"/>
      <c r="C7" s="141"/>
    </row>
    <row r="8" spans="1:3" ht="9.75" customHeight="1">
      <c r="A8" s="135"/>
      <c r="B8" s="142"/>
      <c r="C8" s="298" t="s">
        <v>515</v>
      </c>
    </row>
    <row r="9" spans="1:3" s="297" customFormat="1" ht="10.5" customHeight="1">
      <c r="A9" s="299" t="s">
        <v>678</v>
      </c>
      <c r="B9" s="300" t="s">
        <v>681</v>
      </c>
      <c r="C9" s="146" t="s">
        <v>682</v>
      </c>
    </row>
    <row r="10" spans="1:3" s="297" customFormat="1" ht="10.5" customHeight="1">
      <c r="A10" s="301"/>
      <c r="B10" s="302"/>
      <c r="C10" s="150"/>
    </row>
    <row r="11" spans="1:3" s="297" customFormat="1" ht="10.5" customHeight="1">
      <c r="A11" s="301"/>
      <c r="B11" s="302"/>
      <c r="C11" s="150"/>
    </row>
    <row r="12" spans="1:3" s="297" customFormat="1" ht="3.75" customHeight="1">
      <c r="A12" s="301"/>
      <c r="B12" s="302"/>
      <c r="C12" s="150"/>
    </row>
    <row r="13" spans="1:3" ht="11.25">
      <c r="A13" s="153" t="s">
        <v>436</v>
      </c>
      <c r="B13" s="270" t="s">
        <v>684</v>
      </c>
      <c r="C13" s="217">
        <v>149966</v>
      </c>
    </row>
    <row r="14" spans="1:3" ht="22.5">
      <c r="A14" s="303" t="s">
        <v>760</v>
      </c>
      <c r="B14" s="193" t="s">
        <v>761</v>
      </c>
      <c r="C14" s="304">
        <v>2050.5</v>
      </c>
    </row>
    <row r="15" spans="1:3" ht="26.25" customHeight="1">
      <c r="A15" s="303" t="s">
        <v>721</v>
      </c>
      <c r="B15" s="305" t="s">
        <v>722</v>
      </c>
      <c r="C15" s="304">
        <v>10396.9</v>
      </c>
    </row>
    <row r="16" spans="1:3" ht="22.5">
      <c r="A16" s="303" t="s">
        <v>770</v>
      </c>
      <c r="B16" s="305" t="s">
        <v>771</v>
      </c>
      <c r="C16" s="304">
        <v>72091.3</v>
      </c>
    </row>
    <row r="17" spans="1:3" ht="12.75" customHeight="1">
      <c r="A17" s="303" t="s">
        <v>788</v>
      </c>
      <c r="B17" s="172" t="s">
        <v>789</v>
      </c>
      <c r="C17" s="304">
        <v>21.5</v>
      </c>
    </row>
    <row r="18" spans="1:3" ht="22.5">
      <c r="A18" s="303" t="s">
        <v>712</v>
      </c>
      <c r="B18" s="305" t="s">
        <v>713</v>
      </c>
      <c r="C18" s="304">
        <v>28123.8</v>
      </c>
    </row>
    <row r="19" spans="1:3" ht="14.25" customHeight="1">
      <c r="A19" s="303" t="s">
        <v>794</v>
      </c>
      <c r="B19" s="305" t="s">
        <v>795</v>
      </c>
      <c r="C19" s="304">
        <v>0</v>
      </c>
    </row>
    <row r="20" spans="1:3" ht="12" customHeight="1">
      <c r="A20" s="303" t="s">
        <v>800</v>
      </c>
      <c r="B20" s="305" t="s">
        <v>801</v>
      </c>
      <c r="C20" s="304">
        <v>0</v>
      </c>
    </row>
    <row r="21" spans="1:3" ht="12" customHeight="1">
      <c r="A21" s="303" t="s">
        <v>685</v>
      </c>
      <c r="B21" s="204" t="s">
        <v>686</v>
      </c>
      <c r="C21" s="304">
        <v>37282</v>
      </c>
    </row>
    <row r="22" spans="1:3" ht="11.25">
      <c r="A22" s="153" t="s">
        <v>274</v>
      </c>
      <c r="B22" s="201" t="s">
        <v>275</v>
      </c>
      <c r="C22" s="217">
        <v>16321.1</v>
      </c>
    </row>
    <row r="23" spans="1:3" ht="22.5">
      <c r="A23" s="303" t="s">
        <v>276</v>
      </c>
      <c r="B23" s="193" t="s">
        <v>277</v>
      </c>
      <c r="C23" s="304">
        <v>16321.1</v>
      </c>
    </row>
    <row r="24" spans="1:3" s="256" customFormat="1" ht="10.5">
      <c r="A24" s="153" t="s">
        <v>401</v>
      </c>
      <c r="B24" s="201" t="s">
        <v>732</v>
      </c>
      <c r="C24" s="217">
        <v>78972.5</v>
      </c>
    </row>
    <row r="25" spans="1:3" s="137" customFormat="1" ht="14.25" customHeight="1">
      <c r="A25" s="303" t="s">
        <v>5</v>
      </c>
      <c r="B25" s="204" t="s">
        <v>6</v>
      </c>
      <c r="C25" s="304">
        <v>10002.1</v>
      </c>
    </row>
    <row r="26" spans="1:3" s="137" customFormat="1" ht="14.25" customHeight="1">
      <c r="A26" s="303" t="s">
        <v>13</v>
      </c>
      <c r="B26" s="204" t="s">
        <v>14</v>
      </c>
      <c r="C26" s="304">
        <v>38.1</v>
      </c>
    </row>
    <row r="27" spans="1:3" s="137" customFormat="1" ht="14.25" customHeight="1">
      <c r="A27" s="303" t="s">
        <v>25</v>
      </c>
      <c r="B27" s="204" t="s">
        <v>26</v>
      </c>
      <c r="C27" s="304">
        <v>0</v>
      </c>
    </row>
    <row r="28" spans="1:3" s="256" customFormat="1" ht="14.25" customHeight="1">
      <c r="A28" s="303" t="s">
        <v>35</v>
      </c>
      <c r="B28" s="204" t="s">
        <v>36</v>
      </c>
      <c r="C28" s="304">
        <v>2632.3</v>
      </c>
    </row>
    <row r="29" spans="1:3" s="256" customFormat="1" ht="14.25" customHeight="1">
      <c r="A29" s="303" t="s">
        <v>43</v>
      </c>
      <c r="B29" s="204" t="s">
        <v>44</v>
      </c>
      <c r="C29" s="304">
        <v>61765.2</v>
      </c>
    </row>
    <row r="30" spans="1:3" s="256" customFormat="1" ht="14.25" customHeight="1">
      <c r="A30" s="303" t="s">
        <v>733</v>
      </c>
      <c r="B30" s="204" t="s">
        <v>734</v>
      </c>
      <c r="C30" s="304">
        <v>4534.8</v>
      </c>
    </row>
    <row r="31" spans="1:3" s="137" customFormat="1" ht="11.25">
      <c r="A31" s="153" t="s">
        <v>462</v>
      </c>
      <c r="B31" s="201" t="s">
        <v>67</v>
      </c>
      <c r="C31" s="217">
        <v>215009.9</v>
      </c>
    </row>
    <row r="32" spans="1:3" s="137" customFormat="1" ht="15.75" customHeight="1">
      <c r="A32" s="303" t="s">
        <v>68</v>
      </c>
      <c r="B32" s="204" t="s">
        <v>69</v>
      </c>
      <c r="C32" s="304">
        <v>85624.6</v>
      </c>
    </row>
    <row r="33" spans="1:3" s="137" customFormat="1" ht="15.75" customHeight="1">
      <c r="A33" s="303" t="s">
        <v>103</v>
      </c>
      <c r="B33" s="204" t="s">
        <v>104</v>
      </c>
      <c r="C33" s="304">
        <v>41741.6</v>
      </c>
    </row>
    <row r="34" spans="1:3" s="137" customFormat="1" ht="15.75" customHeight="1">
      <c r="A34" s="303" t="s">
        <v>115</v>
      </c>
      <c r="B34" s="204" t="s">
        <v>116</v>
      </c>
      <c r="C34" s="304">
        <v>87643.7</v>
      </c>
    </row>
    <row r="35" spans="1:3" s="137" customFormat="1" ht="11.25">
      <c r="A35" s="153" t="s">
        <v>586</v>
      </c>
      <c r="B35" s="270" t="s">
        <v>126</v>
      </c>
      <c r="C35" s="217">
        <v>768471.7</v>
      </c>
    </row>
    <row r="36" spans="1:3" s="137" customFormat="1" ht="14.25" customHeight="1">
      <c r="A36" s="303" t="s">
        <v>127</v>
      </c>
      <c r="B36" s="172" t="s">
        <v>128</v>
      </c>
      <c r="C36" s="304">
        <v>279053.7</v>
      </c>
    </row>
    <row r="37" spans="1:3" s="137" customFormat="1" ht="14.25" customHeight="1">
      <c r="A37" s="303" t="s">
        <v>172</v>
      </c>
      <c r="B37" s="172" t="s">
        <v>173</v>
      </c>
      <c r="C37" s="306">
        <v>446614.5</v>
      </c>
    </row>
    <row r="38" spans="1:3" ht="14.25" customHeight="1">
      <c r="A38" s="307" t="s">
        <v>192</v>
      </c>
      <c r="B38" s="308" t="s">
        <v>193</v>
      </c>
      <c r="C38" s="304">
        <v>16743.4</v>
      </c>
    </row>
    <row r="39" spans="1:3" ht="14.25" customHeight="1">
      <c r="A39" s="303" t="s">
        <v>197</v>
      </c>
      <c r="B39" s="172" t="s">
        <v>198</v>
      </c>
      <c r="C39" s="304">
        <v>26060.1</v>
      </c>
    </row>
    <row r="40" spans="1:3" ht="11.25">
      <c r="A40" s="153" t="s">
        <v>458</v>
      </c>
      <c r="B40" s="186" t="s">
        <v>224</v>
      </c>
      <c r="C40" s="217">
        <v>70633.9</v>
      </c>
    </row>
    <row r="41" spans="1:3" ht="11.25">
      <c r="A41" s="309" t="s">
        <v>225</v>
      </c>
      <c r="B41" s="172" t="s">
        <v>226</v>
      </c>
      <c r="C41" s="304">
        <v>70633.9</v>
      </c>
    </row>
    <row r="42" spans="1:3" s="310" customFormat="1" ht="10.5">
      <c r="A42" s="153" t="s">
        <v>693</v>
      </c>
      <c r="B42" s="201" t="s">
        <v>694</v>
      </c>
      <c r="C42" s="217">
        <v>132357.3</v>
      </c>
    </row>
    <row r="43" spans="1:3" s="256" customFormat="1" ht="14.25" customHeight="1">
      <c r="A43" s="303" t="s">
        <v>695</v>
      </c>
      <c r="B43" s="204" t="s">
        <v>696</v>
      </c>
      <c r="C43" s="304">
        <v>2571.5</v>
      </c>
    </row>
    <row r="44" spans="1:3" s="256" customFormat="1" ht="14.25" customHeight="1">
      <c r="A44" s="303" t="s">
        <v>819</v>
      </c>
      <c r="B44" s="193" t="s">
        <v>820</v>
      </c>
      <c r="C44" s="304">
        <v>107648.1</v>
      </c>
    </row>
    <row r="45" spans="1:3" s="256" customFormat="1" ht="14.25" customHeight="1">
      <c r="A45" s="303" t="s">
        <v>745</v>
      </c>
      <c r="B45" s="172" t="s">
        <v>746</v>
      </c>
      <c r="C45" s="304">
        <v>20819.1</v>
      </c>
    </row>
    <row r="46" spans="1:3" s="137" customFormat="1" ht="14.25" customHeight="1">
      <c r="A46" s="303" t="s">
        <v>755</v>
      </c>
      <c r="B46" s="204" t="s">
        <v>756</v>
      </c>
      <c r="C46" s="304">
        <v>1318.6</v>
      </c>
    </row>
    <row r="47" spans="1:3" s="256" customFormat="1" ht="10.5">
      <c r="A47" s="153" t="s">
        <v>453</v>
      </c>
      <c r="B47" s="201" t="s">
        <v>151</v>
      </c>
      <c r="C47" s="217">
        <v>10963.4</v>
      </c>
    </row>
    <row r="48" spans="1:3" s="137" customFormat="1" ht="13.5" customHeight="1">
      <c r="A48" s="311" t="s">
        <v>152</v>
      </c>
      <c r="B48" s="312" t="s">
        <v>153</v>
      </c>
      <c r="C48" s="313">
        <v>10963.4</v>
      </c>
    </row>
    <row r="49" spans="1:3" s="137" customFormat="1" ht="11.25">
      <c r="A49" s="314" t="s">
        <v>449</v>
      </c>
      <c r="B49" s="315" t="s">
        <v>827</v>
      </c>
      <c r="C49" s="316">
        <v>6074.8</v>
      </c>
    </row>
    <row r="50" spans="1:3" s="137" customFormat="1" ht="15.75" customHeight="1">
      <c r="A50" s="311" t="s">
        <v>828</v>
      </c>
      <c r="B50" s="317" t="s">
        <v>829</v>
      </c>
      <c r="C50" s="313">
        <v>6074.8</v>
      </c>
    </row>
    <row r="51" spans="1:3" s="137" customFormat="1" ht="11.25">
      <c r="A51" s="314" t="s">
        <v>470</v>
      </c>
      <c r="B51" s="315" t="s">
        <v>703</v>
      </c>
      <c r="C51" s="316">
        <v>498.9</v>
      </c>
    </row>
    <row r="52" spans="1:3" s="137" customFormat="1" ht="16.5" customHeight="1">
      <c r="A52" s="311" t="s">
        <v>704</v>
      </c>
      <c r="B52" s="317" t="s">
        <v>705</v>
      </c>
      <c r="C52" s="313">
        <v>498.9</v>
      </c>
    </row>
    <row r="53" spans="1:3" s="310" customFormat="1" ht="10.5">
      <c r="A53" s="291" t="s">
        <v>299</v>
      </c>
      <c r="B53" s="291"/>
      <c r="C53" s="318">
        <v>1449269.5</v>
      </c>
    </row>
    <row r="54" spans="1:2" ht="11.25">
      <c r="A54" s="293"/>
      <c r="B54" s="294"/>
    </row>
    <row r="55" spans="1:2" ht="11.25">
      <c r="A55" s="293"/>
      <c r="B55" s="295"/>
    </row>
    <row r="56" spans="1:2" ht="11.25">
      <c r="A56" s="293"/>
      <c r="B56" s="294"/>
    </row>
    <row r="57" spans="1:2" ht="11.25">
      <c r="A57" s="293"/>
      <c r="B57" s="294"/>
    </row>
    <row r="58" spans="1:2" ht="11.25">
      <c r="A58" s="293"/>
      <c r="B58" s="294"/>
    </row>
    <row r="59" spans="1:2" ht="11.25">
      <c r="A59" s="293"/>
      <c r="B59" s="294"/>
    </row>
    <row r="60" spans="1:2" ht="11.25">
      <c r="A60" s="293"/>
      <c r="B60" s="294"/>
    </row>
    <row r="61" spans="1:2" ht="11.25">
      <c r="A61" s="293"/>
      <c r="B61" s="294"/>
    </row>
    <row r="62" spans="1:2" ht="11.25">
      <c r="A62" s="293"/>
      <c r="B62" s="294"/>
    </row>
    <row r="63" spans="1:2" ht="11.25">
      <c r="A63" s="293"/>
      <c r="B63" s="294"/>
    </row>
    <row r="64" spans="1:2" ht="11.25">
      <c r="A64" s="293"/>
      <c r="B64" s="294"/>
    </row>
    <row r="65" spans="1:2" ht="11.25">
      <c r="A65" s="293"/>
      <c r="B65" s="294"/>
    </row>
    <row r="66" spans="1:2" ht="11.25">
      <c r="A66" s="293"/>
      <c r="B66" s="294"/>
    </row>
    <row r="67" ht="11.25">
      <c r="A67" s="296"/>
    </row>
  </sheetData>
  <mergeCells count="5">
    <mergeCell ref="A7:C7"/>
    <mergeCell ref="C9:C12"/>
    <mergeCell ref="A53:B53"/>
    <mergeCell ref="B9:B12"/>
    <mergeCell ref="A9:A12"/>
  </mergeCells>
  <printOptions/>
  <pageMargins left="0.95" right="0.28" top="0.54" bottom="0.26" header="0.61" footer="0.1574803149606299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F27" sqref="F27"/>
    </sheetView>
  </sheetViews>
  <sheetFormatPr defaultColWidth="9.140625" defaultRowHeight="12.75"/>
  <cols>
    <col min="1" max="1" width="53.7109375" style="0" customWidth="1"/>
    <col min="2" max="2" width="22.57421875" style="0" customWidth="1"/>
    <col min="3" max="3" width="15.140625" style="0" customWidth="1"/>
  </cols>
  <sheetData>
    <row r="1" spans="1:3" ht="12.75">
      <c r="A1" s="319"/>
      <c r="B1" s="320"/>
      <c r="C1" s="320"/>
    </row>
    <row r="2" spans="1:3" ht="12.75">
      <c r="A2" s="319"/>
      <c r="B2" s="320"/>
      <c r="C2" s="320"/>
    </row>
    <row r="3" spans="1:3" ht="12.75">
      <c r="A3" s="319"/>
      <c r="B3" s="320"/>
      <c r="C3" s="320"/>
    </row>
    <row r="4" spans="1:3" ht="12.75">
      <c r="A4" s="319"/>
      <c r="B4" s="320"/>
      <c r="C4" s="320"/>
    </row>
    <row r="5" spans="1:3" ht="39" customHeight="1">
      <c r="A5" s="319"/>
      <c r="B5" s="320"/>
      <c r="C5" s="320"/>
    </row>
    <row r="6" spans="1:3" ht="61.5" customHeight="1">
      <c r="A6" s="86" t="s">
        <v>301</v>
      </c>
      <c r="B6" s="86"/>
      <c r="C6" s="86"/>
    </row>
    <row r="7" spans="1:3" ht="5.25" customHeight="1">
      <c r="A7" s="11"/>
      <c r="B7" s="11"/>
      <c r="C7" s="11"/>
    </row>
    <row r="8" spans="1:3" ht="27" customHeight="1">
      <c r="A8" s="321" t="s">
        <v>302</v>
      </c>
      <c r="B8" s="322" t="s">
        <v>303</v>
      </c>
      <c r="C8" s="322" t="s">
        <v>304</v>
      </c>
    </row>
    <row r="9" spans="1:3" ht="16.5" customHeight="1">
      <c r="A9" s="323" t="s">
        <v>305</v>
      </c>
      <c r="B9" s="324"/>
      <c r="C9" s="325">
        <f>C38</f>
        <v>171112.5</v>
      </c>
    </row>
    <row r="10" spans="1:3" ht="25.5">
      <c r="A10" s="326" t="s">
        <v>306</v>
      </c>
      <c r="B10" s="327" t="s">
        <v>307</v>
      </c>
      <c r="C10" s="328">
        <f>SUM(C12,-C14)</f>
        <v>10000</v>
      </c>
    </row>
    <row r="11" spans="1:3" ht="25.5">
      <c r="A11" s="329" t="s">
        <v>308</v>
      </c>
      <c r="B11" s="330" t="s">
        <v>309</v>
      </c>
      <c r="C11" s="331">
        <f>C12</f>
        <v>35000</v>
      </c>
    </row>
    <row r="12" spans="1:3" ht="25.5">
      <c r="A12" s="329" t="s">
        <v>310</v>
      </c>
      <c r="B12" s="330" t="s">
        <v>311</v>
      </c>
      <c r="C12" s="332">
        <v>35000</v>
      </c>
    </row>
    <row r="13" spans="1:3" ht="25.5">
      <c r="A13" s="333" t="s">
        <v>312</v>
      </c>
      <c r="B13" s="330" t="s">
        <v>313</v>
      </c>
      <c r="C13" s="332">
        <f>C14</f>
        <v>25000</v>
      </c>
    </row>
    <row r="14" spans="1:3" ht="25.5">
      <c r="A14" s="333" t="s">
        <v>314</v>
      </c>
      <c r="B14" s="330" t="s">
        <v>315</v>
      </c>
      <c r="C14" s="332">
        <v>25000</v>
      </c>
    </row>
    <row r="15" spans="1:3" ht="26.25" customHeight="1">
      <c r="A15" s="334" t="s">
        <v>316</v>
      </c>
      <c r="B15" s="335" t="s">
        <v>317</v>
      </c>
      <c r="C15" s="336">
        <f>SUM(C17,-C19)</f>
        <v>0</v>
      </c>
    </row>
    <row r="16" spans="1:3" ht="26.25" customHeight="1">
      <c r="A16" s="329" t="s">
        <v>318</v>
      </c>
      <c r="B16" s="330" t="s">
        <v>319</v>
      </c>
      <c r="C16" s="331">
        <f>C17</f>
        <v>0</v>
      </c>
    </row>
    <row r="17" spans="1:3" ht="39" customHeight="1">
      <c r="A17" s="329" t="s">
        <v>320</v>
      </c>
      <c r="B17" s="330" t="s">
        <v>321</v>
      </c>
      <c r="C17" s="332">
        <v>0</v>
      </c>
    </row>
    <row r="18" spans="1:3" ht="39" customHeight="1">
      <c r="A18" s="329" t="s">
        <v>322</v>
      </c>
      <c r="B18" s="330" t="s">
        <v>323</v>
      </c>
      <c r="C18" s="332">
        <f>C19</f>
        <v>0</v>
      </c>
    </row>
    <row r="19" spans="1:3" ht="39" customHeight="1">
      <c r="A19" s="329" t="s">
        <v>324</v>
      </c>
      <c r="B19" s="330" t="s">
        <v>325</v>
      </c>
      <c r="C19" s="332">
        <v>0</v>
      </c>
    </row>
    <row r="20" spans="1:3" ht="24.75" customHeight="1">
      <c r="A20" s="337" t="s">
        <v>326</v>
      </c>
      <c r="B20" s="338" t="s">
        <v>327</v>
      </c>
      <c r="C20" s="336">
        <f>SUM(C21,C25)</f>
        <v>161112.5</v>
      </c>
    </row>
    <row r="21" spans="1:3" ht="15" customHeight="1">
      <c r="A21" s="329" t="s">
        <v>328</v>
      </c>
      <c r="B21" s="330" t="s">
        <v>329</v>
      </c>
      <c r="C21" s="332">
        <f>-1313157</f>
        <v>-1313157</v>
      </c>
    </row>
    <row r="22" spans="1:3" ht="13.5" customHeight="1">
      <c r="A22" s="329" t="s">
        <v>330</v>
      </c>
      <c r="B22" s="330" t="s">
        <v>331</v>
      </c>
      <c r="C22" s="332">
        <f>C21</f>
        <v>-1313157</v>
      </c>
    </row>
    <row r="23" spans="1:3" ht="13.5" customHeight="1">
      <c r="A23" s="329" t="s">
        <v>332</v>
      </c>
      <c r="B23" s="330" t="s">
        <v>333</v>
      </c>
      <c r="C23" s="332">
        <f>C21</f>
        <v>-1313157</v>
      </c>
    </row>
    <row r="24" spans="1:3" ht="25.5" customHeight="1">
      <c r="A24" s="329" t="s">
        <v>334</v>
      </c>
      <c r="B24" s="330" t="s">
        <v>335</v>
      </c>
      <c r="C24" s="332">
        <f>C21</f>
        <v>-1313157</v>
      </c>
    </row>
    <row r="25" spans="1:3" ht="15" customHeight="1">
      <c r="A25" s="329" t="s">
        <v>336</v>
      </c>
      <c r="B25" s="330" t="s">
        <v>337</v>
      </c>
      <c r="C25" s="332">
        <f>1474269.5</f>
        <v>1474269.5</v>
      </c>
    </row>
    <row r="26" spans="1:3" ht="15.75" customHeight="1">
      <c r="A26" s="329" t="s">
        <v>338</v>
      </c>
      <c r="B26" s="330" t="s">
        <v>339</v>
      </c>
      <c r="C26" s="332">
        <f>C25</f>
        <v>1474269.5</v>
      </c>
    </row>
    <row r="27" spans="1:3" ht="14.25" customHeight="1">
      <c r="A27" s="329" t="s">
        <v>340</v>
      </c>
      <c r="B27" s="330" t="s">
        <v>341</v>
      </c>
      <c r="C27" s="332">
        <f>C25</f>
        <v>1474269.5</v>
      </c>
    </row>
    <row r="28" spans="1:3" ht="25.5" customHeight="1">
      <c r="A28" s="329" t="s">
        <v>342</v>
      </c>
      <c r="B28" s="330" t="s">
        <v>343</v>
      </c>
      <c r="C28" s="332">
        <f>C25</f>
        <v>1474269.5</v>
      </c>
    </row>
    <row r="29" spans="1:3" ht="26.25" customHeight="1">
      <c r="A29" s="334" t="s">
        <v>344</v>
      </c>
      <c r="B29" s="335" t="s">
        <v>345</v>
      </c>
      <c r="C29" s="339">
        <f>C33</f>
        <v>0</v>
      </c>
    </row>
    <row r="30" spans="1:3" ht="25.5" customHeight="1">
      <c r="A30" s="329" t="s">
        <v>346</v>
      </c>
      <c r="B30" s="330" t="s">
        <v>347</v>
      </c>
      <c r="C30" s="332">
        <v>0</v>
      </c>
    </row>
    <row r="31" spans="1:3" ht="76.5" customHeight="1">
      <c r="A31" s="333" t="s">
        <v>348</v>
      </c>
      <c r="B31" s="330" t="s">
        <v>349</v>
      </c>
      <c r="C31" s="332">
        <f>C30</f>
        <v>0</v>
      </c>
    </row>
    <row r="32" spans="1:3" ht="63.75" customHeight="1">
      <c r="A32" s="333" t="s">
        <v>350</v>
      </c>
      <c r="B32" s="330" t="s">
        <v>351</v>
      </c>
      <c r="C32" s="332">
        <f>C30</f>
        <v>0</v>
      </c>
    </row>
    <row r="33" spans="1:3" ht="26.25" customHeight="1">
      <c r="A33" s="333" t="s">
        <v>352</v>
      </c>
      <c r="B33" s="330" t="s">
        <v>353</v>
      </c>
      <c r="C33" s="332">
        <f>C34</f>
        <v>0</v>
      </c>
    </row>
    <row r="34" spans="1:3" ht="24.75" customHeight="1">
      <c r="A34" s="333" t="s">
        <v>354</v>
      </c>
      <c r="B34" s="330" t="s">
        <v>355</v>
      </c>
      <c r="C34" s="332">
        <f>C35</f>
        <v>0</v>
      </c>
    </row>
    <row r="35" spans="1:3" ht="24.75" customHeight="1">
      <c r="A35" s="333" t="s">
        <v>356</v>
      </c>
      <c r="B35" s="330" t="s">
        <v>357</v>
      </c>
      <c r="C35" s="332">
        <f>C36+C37</f>
        <v>0</v>
      </c>
    </row>
    <row r="36" spans="1:3" ht="24.75" customHeight="1">
      <c r="A36" s="333" t="s">
        <v>356</v>
      </c>
      <c r="B36" s="330" t="s">
        <v>358</v>
      </c>
      <c r="C36" s="332">
        <v>10500</v>
      </c>
    </row>
    <row r="37" spans="1:3" ht="28.5" customHeight="1">
      <c r="A37" s="333" t="s">
        <v>356</v>
      </c>
      <c r="B37" s="330" t="s">
        <v>358</v>
      </c>
      <c r="C37" s="332">
        <v>-10500</v>
      </c>
    </row>
    <row r="38" spans="1:3" ht="27.75" customHeight="1">
      <c r="A38" s="340" t="s">
        <v>359</v>
      </c>
      <c r="B38" s="341" t="s">
        <v>360</v>
      </c>
      <c r="C38" s="342">
        <f>SUM(C10,C15,C20,C29)</f>
        <v>171112.5</v>
      </c>
    </row>
    <row r="39" spans="1:3" ht="12.75" hidden="1">
      <c r="A39" s="343"/>
      <c r="B39" s="343"/>
      <c r="C39" s="343"/>
    </row>
    <row r="40" spans="1:3" ht="12.75">
      <c r="A40" s="343"/>
      <c r="B40" s="343"/>
      <c r="C40" s="343"/>
    </row>
    <row r="41" spans="1:3" ht="12.75">
      <c r="A41" s="344"/>
      <c r="B41" s="343"/>
      <c r="C41" s="343"/>
    </row>
    <row r="42" spans="1:3" ht="12.75">
      <c r="A42" s="344"/>
      <c r="B42" s="344"/>
      <c r="C42" s="344"/>
    </row>
    <row r="43" spans="1:3" ht="12.75">
      <c r="A43" s="344"/>
      <c r="C43" s="345"/>
    </row>
  </sheetData>
  <mergeCells count="2">
    <mergeCell ref="A6:C6"/>
    <mergeCell ref="A9:B9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16">
      <selection activeCell="L35" sqref="L35"/>
    </sheetView>
  </sheetViews>
  <sheetFormatPr defaultColWidth="9.140625" defaultRowHeight="12.75"/>
  <cols>
    <col min="1" max="1" width="53.7109375" style="0" customWidth="1"/>
    <col min="2" max="2" width="22.57421875" style="0" customWidth="1"/>
    <col min="3" max="3" width="19.28125" style="0" customWidth="1"/>
  </cols>
  <sheetData>
    <row r="1" spans="1:3" ht="12.75">
      <c r="A1" s="319"/>
      <c r="B1" s="320"/>
      <c r="C1" s="320"/>
    </row>
    <row r="2" spans="1:3" ht="12.75">
      <c r="A2" s="319"/>
      <c r="B2" s="320"/>
      <c r="C2" s="320"/>
    </row>
    <row r="3" spans="1:3" ht="12.75">
      <c r="A3" s="319"/>
      <c r="B3" s="320"/>
      <c r="C3" s="320"/>
    </row>
    <row r="4" spans="1:3" ht="12.75">
      <c r="A4" s="319"/>
      <c r="B4" s="320"/>
      <c r="C4" s="320"/>
    </row>
    <row r="5" spans="1:3" ht="32.25" customHeight="1">
      <c r="A5" s="319"/>
      <c r="B5" s="320"/>
      <c r="C5" s="320"/>
    </row>
    <row r="6" spans="1:3" ht="16.5" customHeight="1">
      <c r="A6" s="346" t="s">
        <v>361</v>
      </c>
      <c r="B6" s="346"/>
      <c r="C6" s="346"/>
    </row>
    <row r="7" spans="1:3" ht="16.5" customHeight="1">
      <c r="A7" s="347" t="s">
        <v>362</v>
      </c>
      <c r="B7" s="347"/>
      <c r="C7" s="347"/>
    </row>
    <row r="8" spans="1:3" ht="16.5" customHeight="1">
      <c r="A8" s="347" t="s">
        <v>363</v>
      </c>
      <c r="B8" s="347"/>
      <c r="C8" s="347"/>
    </row>
    <row r="9" spans="1:3" ht="16.5" customHeight="1">
      <c r="A9" s="347" t="s">
        <v>364</v>
      </c>
      <c r="B9" s="347"/>
      <c r="C9" s="347"/>
    </row>
    <row r="10" spans="1:3" ht="16.5" customHeight="1">
      <c r="A10" s="347" t="s">
        <v>365</v>
      </c>
      <c r="B10" s="347"/>
      <c r="C10" s="347"/>
    </row>
    <row r="11" spans="1:3" ht="5.25" customHeight="1">
      <c r="A11" s="11"/>
      <c r="B11" s="11"/>
      <c r="C11" s="11"/>
    </row>
    <row r="12" spans="1:3" ht="27" customHeight="1">
      <c r="A12" s="321" t="s">
        <v>302</v>
      </c>
      <c r="B12" s="322" t="s">
        <v>303</v>
      </c>
      <c r="C12" s="322" t="s">
        <v>366</v>
      </c>
    </row>
    <row r="13" spans="1:3" ht="25.5">
      <c r="A13" s="326" t="s">
        <v>306</v>
      </c>
      <c r="B13" s="327" t="s">
        <v>367</v>
      </c>
      <c r="C13" s="328">
        <f>SUM(C15,-C17)</f>
        <v>10000</v>
      </c>
    </row>
    <row r="14" spans="1:3" ht="25.5">
      <c r="A14" s="329" t="s">
        <v>308</v>
      </c>
      <c r="B14" s="330" t="s">
        <v>368</v>
      </c>
      <c r="C14" s="331">
        <f>C15</f>
        <v>35000</v>
      </c>
    </row>
    <row r="15" spans="1:3" ht="25.5">
      <c r="A15" s="329" t="s">
        <v>310</v>
      </c>
      <c r="B15" s="330" t="s">
        <v>369</v>
      </c>
      <c r="C15" s="332">
        <v>35000</v>
      </c>
    </row>
    <row r="16" spans="1:3" ht="25.5">
      <c r="A16" s="333" t="s">
        <v>312</v>
      </c>
      <c r="B16" s="330" t="s">
        <v>370</v>
      </c>
      <c r="C16" s="332">
        <f>C17</f>
        <v>25000</v>
      </c>
    </row>
    <row r="17" spans="1:3" ht="25.5">
      <c r="A17" s="333" t="s">
        <v>314</v>
      </c>
      <c r="B17" s="330" t="s">
        <v>371</v>
      </c>
      <c r="C17" s="332">
        <v>25000</v>
      </c>
    </row>
    <row r="18" spans="1:3" ht="26.25" customHeight="1">
      <c r="A18" s="334" t="s">
        <v>316</v>
      </c>
      <c r="B18" s="335" t="s">
        <v>372</v>
      </c>
      <c r="C18" s="336">
        <f>SUM(C20,-C22)</f>
        <v>0</v>
      </c>
    </row>
    <row r="19" spans="1:3" ht="26.25" customHeight="1">
      <c r="A19" s="329" t="s">
        <v>318</v>
      </c>
      <c r="B19" s="330" t="s">
        <v>373</v>
      </c>
      <c r="C19" s="331">
        <f>C20</f>
        <v>0</v>
      </c>
    </row>
    <row r="20" spans="1:3" ht="39" customHeight="1">
      <c r="A20" s="329" t="s">
        <v>320</v>
      </c>
      <c r="B20" s="330" t="s">
        <v>374</v>
      </c>
      <c r="C20" s="332">
        <v>0</v>
      </c>
    </row>
    <row r="21" spans="1:3" ht="39" customHeight="1">
      <c r="A21" s="329" t="s">
        <v>322</v>
      </c>
      <c r="B21" s="330" t="s">
        <v>375</v>
      </c>
      <c r="C21" s="332">
        <f>C22</f>
        <v>0</v>
      </c>
    </row>
    <row r="22" spans="1:3" ht="39" customHeight="1">
      <c r="A22" s="329" t="s">
        <v>324</v>
      </c>
      <c r="B22" s="330" t="s">
        <v>376</v>
      </c>
      <c r="C22" s="332">
        <v>0</v>
      </c>
    </row>
    <row r="23" spans="1:3" ht="24.75" customHeight="1">
      <c r="A23" s="337" t="s">
        <v>326</v>
      </c>
      <c r="B23" s="338" t="s">
        <v>377</v>
      </c>
      <c r="C23" s="336">
        <f>SUM(C24,C28)</f>
        <v>161112.5</v>
      </c>
    </row>
    <row r="24" spans="1:3" ht="15" customHeight="1">
      <c r="A24" s="329" t="s">
        <v>328</v>
      </c>
      <c r="B24" s="330" t="s">
        <v>378</v>
      </c>
      <c r="C24" s="332">
        <f>-1313157</f>
        <v>-1313157</v>
      </c>
    </row>
    <row r="25" spans="1:3" ht="13.5" customHeight="1">
      <c r="A25" s="329" t="s">
        <v>330</v>
      </c>
      <c r="B25" s="330" t="s">
        <v>379</v>
      </c>
      <c r="C25" s="332">
        <f>C24</f>
        <v>-1313157</v>
      </c>
    </row>
    <row r="26" spans="1:3" ht="13.5" customHeight="1">
      <c r="A26" s="329" t="s">
        <v>332</v>
      </c>
      <c r="B26" s="330" t="s">
        <v>380</v>
      </c>
      <c r="C26" s="332">
        <f>C24</f>
        <v>-1313157</v>
      </c>
    </row>
    <row r="27" spans="1:3" ht="25.5" customHeight="1">
      <c r="A27" s="329" t="s">
        <v>334</v>
      </c>
      <c r="B27" s="330" t="s">
        <v>381</v>
      </c>
      <c r="C27" s="332">
        <f>C24</f>
        <v>-1313157</v>
      </c>
    </row>
    <row r="28" spans="1:3" ht="15" customHeight="1">
      <c r="A28" s="329" t="s">
        <v>336</v>
      </c>
      <c r="B28" s="330" t="s">
        <v>382</v>
      </c>
      <c r="C28" s="332">
        <f>1474269.5</f>
        <v>1474269.5</v>
      </c>
    </row>
    <row r="29" spans="1:3" ht="15.75" customHeight="1">
      <c r="A29" s="329" t="s">
        <v>338</v>
      </c>
      <c r="B29" s="330" t="s">
        <v>383</v>
      </c>
      <c r="C29" s="332">
        <f>C28</f>
        <v>1474269.5</v>
      </c>
    </row>
    <row r="30" spans="1:3" ht="14.25" customHeight="1">
      <c r="A30" s="329" t="s">
        <v>340</v>
      </c>
      <c r="B30" s="330" t="s">
        <v>384</v>
      </c>
      <c r="C30" s="332">
        <f>C28</f>
        <v>1474269.5</v>
      </c>
    </row>
    <row r="31" spans="1:3" ht="25.5" customHeight="1">
      <c r="A31" s="329" t="s">
        <v>342</v>
      </c>
      <c r="B31" s="330" t="s">
        <v>385</v>
      </c>
      <c r="C31" s="332">
        <f>C28</f>
        <v>1474269.5</v>
      </c>
    </row>
    <row r="32" spans="1:3" ht="26.25" customHeight="1">
      <c r="A32" s="334" t="s">
        <v>344</v>
      </c>
      <c r="B32" s="335" t="s">
        <v>386</v>
      </c>
      <c r="C32" s="339">
        <f>C36</f>
        <v>0</v>
      </c>
    </row>
    <row r="33" spans="1:3" ht="25.5" customHeight="1">
      <c r="A33" s="329" t="s">
        <v>346</v>
      </c>
      <c r="B33" s="330" t="s">
        <v>387</v>
      </c>
      <c r="C33" s="332">
        <v>0</v>
      </c>
    </row>
    <row r="34" spans="1:3" ht="76.5" customHeight="1">
      <c r="A34" s="333" t="s">
        <v>348</v>
      </c>
      <c r="B34" s="330" t="s">
        <v>388</v>
      </c>
      <c r="C34" s="332">
        <f>C33</f>
        <v>0</v>
      </c>
    </row>
    <row r="35" spans="1:3" ht="63.75" customHeight="1">
      <c r="A35" s="333" t="s">
        <v>350</v>
      </c>
      <c r="B35" s="330" t="s">
        <v>389</v>
      </c>
      <c r="C35" s="332">
        <f>C33</f>
        <v>0</v>
      </c>
    </row>
    <row r="36" spans="1:3" ht="26.25" customHeight="1">
      <c r="A36" s="333" t="s">
        <v>352</v>
      </c>
      <c r="B36" s="330" t="s">
        <v>390</v>
      </c>
      <c r="C36" s="332">
        <f>C37</f>
        <v>0</v>
      </c>
    </row>
    <row r="37" spans="1:3" ht="24.75" customHeight="1">
      <c r="A37" s="333" t="s">
        <v>354</v>
      </c>
      <c r="B37" s="330" t="s">
        <v>391</v>
      </c>
      <c r="C37" s="332">
        <f>C38</f>
        <v>0</v>
      </c>
    </row>
    <row r="38" spans="1:3" ht="24.75" customHeight="1">
      <c r="A38" s="333" t="s">
        <v>356</v>
      </c>
      <c r="B38" s="330" t="s">
        <v>392</v>
      </c>
      <c r="C38" s="332">
        <f>C39+C40</f>
        <v>0</v>
      </c>
    </row>
    <row r="39" spans="1:3" ht="24.75" customHeight="1">
      <c r="A39" s="333" t="s">
        <v>356</v>
      </c>
      <c r="B39" s="330" t="s">
        <v>393</v>
      </c>
      <c r="C39" s="332">
        <v>10500</v>
      </c>
    </row>
    <row r="40" spans="1:3" ht="28.5" customHeight="1">
      <c r="A40" s="333" t="s">
        <v>356</v>
      </c>
      <c r="B40" s="330" t="s">
        <v>393</v>
      </c>
      <c r="C40" s="332">
        <v>-10500</v>
      </c>
    </row>
    <row r="41" spans="1:3" ht="27.75" customHeight="1">
      <c r="A41" s="340" t="s">
        <v>359</v>
      </c>
      <c r="B41" s="341" t="s">
        <v>394</v>
      </c>
      <c r="C41" s="342">
        <f>SUM(C13,C18,C23,C32)</f>
        <v>171112.5</v>
      </c>
    </row>
    <row r="42" spans="1:3" ht="12.75" hidden="1">
      <c r="A42" s="343"/>
      <c r="B42" s="343"/>
      <c r="C42" s="343"/>
    </row>
    <row r="43" spans="1:3" ht="12.75">
      <c r="A43" s="343"/>
      <c r="B43" s="343"/>
      <c r="C43" s="343"/>
    </row>
    <row r="44" spans="1:3" ht="12.75">
      <c r="A44" s="344"/>
      <c r="B44" s="343"/>
      <c r="C44" s="343"/>
    </row>
    <row r="45" spans="1:3" ht="12.75">
      <c r="A45" s="344"/>
      <c r="B45" s="344"/>
      <c r="C45" s="344"/>
    </row>
    <row r="46" spans="1:3" ht="12.75">
      <c r="A46" s="344"/>
      <c r="C46" s="345"/>
    </row>
  </sheetData>
  <mergeCells count="5">
    <mergeCell ref="A10:C10"/>
    <mergeCell ref="A6:C6"/>
    <mergeCell ref="A7:C7"/>
    <mergeCell ref="A8:C8"/>
    <mergeCell ref="A9:C9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2013-03-23T13:17:46Z</cp:lastPrinted>
  <dcterms:created xsi:type="dcterms:W3CDTF">1996-10-08T23:32:33Z</dcterms:created>
  <dcterms:modified xsi:type="dcterms:W3CDTF">2013-07-02T12:04:05Z</dcterms:modified>
  <cp:category/>
  <cp:version/>
  <cp:contentType/>
  <cp:contentStatus/>
</cp:coreProperties>
</file>