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1'!$10:$10</definedName>
  </definedNames>
  <calcPr fullCalcOnLoad="1"/>
</workbook>
</file>

<file path=xl/sharedStrings.xml><?xml version="1.0" encoding="utf-8"?>
<sst xmlns="http://schemas.openxmlformats.org/spreadsheetml/2006/main" count="1297" uniqueCount="291">
  <si>
    <t>03007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</si>
  <si>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</si>
  <si>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18</t>
  </si>
  <si>
    <t>04010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</si>
  <si>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</si>
  <si>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r>
      <t>Прочие субвенции бюджетам городских округов,</t>
    </r>
    <r>
      <rPr>
        <b/>
        <u val="single"/>
        <sz val="10"/>
        <rFont val="Times New Roman"/>
        <family val="1"/>
      </rPr>
      <t xml:space="preserve"> из них</t>
    </r>
  </si>
  <si>
    <t>03119</t>
  </si>
  <si>
    <t>02030</t>
  </si>
  <si>
    <t>02040</t>
  </si>
  <si>
    <t>01020</t>
  </si>
  <si>
    <t>151</t>
  </si>
  <si>
    <t>0000</t>
  </si>
  <si>
    <t>04</t>
  </si>
  <si>
    <t>04999</t>
  </si>
  <si>
    <t>02</t>
  </si>
  <si>
    <t>2</t>
  </si>
  <si>
    <r>
      <t xml:space="preserve">Прочие межбюджетные трансферты, передаваемые бюджетам городских округов, </t>
    </r>
    <r>
      <rPr>
        <b/>
        <u val="single"/>
        <sz val="10"/>
        <rFont val="Times New Roman"/>
        <family val="1"/>
      </rPr>
      <t>из них</t>
    </r>
  </si>
  <si>
    <t>00</t>
  </si>
  <si>
    <t>04000</t>
  </si>
  <si>
    <t>Иные межбюджетные трансферты</t>
  </si>
  <si>
    <t>03999</t>
  </si>
  <si>
    <t>03024</t>
  </si>
  <si>
    <r>
      <t xml:space="preserve">Субвенции бюджетам городских округов на выполнение передаваемых полномочий субъектов Российской Федерации, </t>
    </r>
    <r>
      <rPr>
        <b/>
        <u val="single"/>
        <sz val="10"/>
        <rFont val="Times New Roman"/>
        <family val="1"/>
      </rPr>
      <t>из них</t>
    </r>
  </si>
  <si>
    <t>03022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</si>
  <si>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</si>
  <si>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03000</t>
  </si>
  <si>
    <t xml:space="preserve">Субвенции бюджетам субъектов Российской Федерации и муниципальных образований </t>
  </si>
  <si>
    <t>02999</t>
  </si>
  <si>
    <r>
      <t xml:space="preserve">Прочие субсидии бюджетам городских округов, </t>
    </r>
    <r>
      <rPr>
        <b/>
        <u val="single"/>
        <sz val="10"/>
        <rFont val="Times New Roman"/>
        <family val="1"/>
      </rPr>
      <t>из них</t>
    </r>
  </si>
  <si>
    <t>02008</t>
  </si>
  <si>
    <t>02000</t>
  </si>
  <si>
    <t>01000</t>
  </si>
  <si>
    <t>000</t>
  </si>
  <si>
    <t>00000</t>
  </si>
  <si>
    <t>180</t>
  </si>
  <si>
    <t>17</t>
  </si>
  <si>
    <t>1</t>
  </si>
  <si>
    <t>ПРОЧИЕ НЕНАЛОГОВЫЕ ДОХОДЫ</t>
  </si>
  <si>
    <t>140</t>
  </si>
  <si>
    <t>19</t>
  </si>
  <si>
    <t>01</t>
  </si>
  <si>
    <t>16</t>
  </si>
  <si>
    <t>28000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</si>
  <si>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</si>
  <si>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06000</t>
  </si>
  <si>
    <t>ШТРАФЫ, САНКЦИИ, ВОЗМЕЩЕНИЕ УЩЕРБА</t>
  </si>
  <si>
    <t>410</t>
  </si>
  <si>
    <t>14</t>
  </si>
  <si>
    <t>ДОХОДЫ ОТ ПРОДАЖИ МАТЕРИАЛЬНЫХ И НЕМАТЕРИАЛЬНЫХ АКТИВОВ</t>
  </si>
  <si>
    <t>120</t>
  </si>
  <si>
    <t>12</t>
  </si>
  <si>
    <t>Плата за негативное воздействие на окружающую среду</t>
  </si>
  <si>
    <t>ПЛАТЕЖИ ПРИ ПОЛЬЗОВАНИИ ПРИРОДНЫМИ РЕСУРСАМИ</t>
  </si>
  <si>
    <t>11</t>
  </si>
  <si>
    <t>ДОХОДЫ ОТ ИСПОЛЬЗОВАНИЯ ИМУЩЕСТВА, НАХОДЯЩЕГОСЯ В ГОСУДАРСТВЕННОЙ И МУНИЦИПАЛЬНОЙ СОБСТВЕННОСТИ</t>
  </si>
  <si>
    <t>09</t>
  </si>
  <si>
    <t>ЗАДОЛЖЕННОСТЬ И ПЕРЕРАСЧЕТЫ ПО ОТМЕНЕННЫМ НАЛОГАМ, СБОРАМ И ИНЫМ ОБЯЗАТЕЛЬНЫМ ПЛАТЕЖАМ</t>
  </si>
  <si>
    <t>110</t>
  </si>
  <si>
    <t>08</t>
  </si>
  <si>
    <t>ГОСУДАРСТВЕННАЯ ПОШЛИНА</t>
  </si>
  <si>
    <t>06</t>
  </si>
  <si>
    <t>НАЛОГИ НА ИМУЩЕСТВО</t>
  </si>
  <si>
    <t>05</t>
  </si>
  <si>
    <t>Единый налог на вмененный доход для отдельных видов деятельности</t>
  </si>
  <si>
    <t>НАЛОГИ НА СОВОКУПНЫЙ ДОХОД</t>
  </si>
  <si>
    <t>Налог на доходы физических лиц</t>
  </si>
  <si>
    <t>НАЛОГИ НА ПРИБЫЛЬ, ДОХОДЫ</t>
  </si>
  <si>
    <t>13</t>
  </si>
  <si>
    <t>по доходам бюджета муниципального образования "Котлас"</t>
  </si>
  <si>
    <t>по кодам классификации доходов бюджетов</t>
  </si>
  <si>
    <t>182</t>
  </si>
  <si>
    <t>Федеральная налоговая служба</t>
  </si>
  <si>
    <t>162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</si>
  <si>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</si>
  <si>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03010</t>
  </si>
  <si>
    <t>07150</t>
  </si>
  <si>
    <t>188</t>
  </si>
  <si>
    <t>090</t>
  </si>
  <si>
    <t>01040</t>
  </si>
  <si>
    <t>141</t>
  </si>
  <si>
    <t>322</t>
  </si>
  <si>
    <t>Федеральная служба судебных приставов</t>
  </si>
  <si>
    <t>21040</t>
  </si>
  <si>
    <t>076</t>
  </si>
  <si>
    <t>106</t>
  </si>
  <si>
    <t>90040</t>
  </si>
  <si>
    <t>177</t>
  </si>
  <si>
    <t>312</t>
  </si>
  <si>
    <t>732</t>
  </si>
  <si>
    <t>05040</t>
  </si>
  <si>
    <t>ВСЕГО</t>
  </si>
  <si>
    <t>Код администратора</t>
  </si>
  <si>
    <t>Администрация муниципального образования "Котлас"</t>
  </si>
  <si>
    <t>048</t>
  </si>
  <si>
    <t>130</t>
  </si>
  <si>
    <t>25050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</si>
  <si>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</si>
  <si>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25030</t>
  </si>
  <si>
    <t>Прочие неналоговые доходы бюджетов городских округов</t>
  </si>
  <si>
    <t>Денежные взыскания (штрафы) за нарушение законодательства в области охраны окружающей среды</t>
  </si>
  <si>
    <t>321</t>
  </si>
  <si>
    <t>25060</t>
  </si>
  <si>
    <t>Денежные взыскания (штрафы) за нарушение земельного законодательства</t>
  </si>
  <si>
    <t>Финансовое управление администрации муниципального образования "Котлас"</t>
  </si>
  <si>
    <t>ВОЗВРАТ ОСТАТКОВ СУБСИДИЙ, СУБВЕНЦИЙ И ИНЫХ МЕЖБЮДЖЕТНЫХ ТРАНСФЕРТОВ, ИМЕЮЩИХ ЦЕЛЕВОЕ НАЗНАЧЕНИЕ, ПРОШЛЫХ ЛЕТ</t>
  </si>
  <si>
    <t>430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</si>
  <si>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</si>
  <si>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</si>
  <si>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02009</t>
  </si>
  <si>
    <t>БЕЗВОЗМЕЗДНЫЕ ПОСТУПЛЕНИЯ ОТ ДРУГИХ БЮДЖЕТОВ БЮДЖЕТНОЙ СИСТЕМЫ РОССИЙСКОЙ ФЕДЕРАЦИИ</t>
  </si>
  <si>
    <t>Единый сельскохозяйственный налог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</si>
  <si>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</si>
  <si>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03030</t>
  </si>
  <si>
    <t>06012</t>
  </si>
  <si>
    <t>07014</t>
  </si>
  <si>
    <t>02010</t>
  </si>
  <si>
    <t>045</t>
  </si>
  <si>
    <t>02051</t>
  </si>
  <si>
    <t>Резервные фонды исполнительных органов государственной власти субъектов Российской Федерации</t>
  </si>
  <si>
    <t>07173</t>
  </si>
  <si>
    <t>415</t>
  </si>
  <si>
    <t>43000</t>
  </si>
  <si>
    <t>05024</t>
  </si>
  <si>
    <t>02043</t>
  </si>
  <si>
    <t>01994</t>
  </si>
  <si>
    <t>02994</t>
  </si>
  <si>
    <t>02020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</si>
  <si>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</si>
  <si>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</si>
  <si>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Невыясненные поступления, зачисляемые в бюджеты городских округов</t>
  </si>
  <si>
    <t>05012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</si>
  <si>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</si>
  <si>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</si>
  <si>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Земельный налог (по обязательствам, возникшим до 1 января 2006 года), мобилизуемый на территориях городских округов</t>
  </si>
  <si>
    <t>04052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</si>
  <si>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</si>
  <si>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доходы от оказания платных услуг (работ) получателями средств бюджетов городских округов</t>
  </si>
  <si>
    <t>07142</t>
  </si>
  <si>
    <t>Федеральное агентство по рыболовству</t>
  </si>
  <si>
    <t>Комитет по управлению имуществом администрации 
муниципального образования "Котлас"</t>
  </si>
  <si>
    <t>Генеральная прокуратура Российской Федерации</t>
  </si>
  <si>
    <t>Инспекция государственного строительного надзора Архангельской области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</si>
  <si>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</si>
  <si>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07032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</si>
  <si>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</si>
  <si>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</si>
  <si>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37030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</si>
  <si>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</si>
  <si>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обеспечение жильем молодых семей</t>
  </si>
  <si>
    <t>Субсидии бюджетам городских округов на реализацию федеральных целевых программ</t>
  </si>
  <si>
    <t>0004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</si>
  <si>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</si>
  <si>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бюджетам субъектов Российской Федерации и муниципальных образований</t>
  </si>
  <si>
    <t>01001</t>
  </si>
  <si>
    <t>Дотации бюджетам городских округов на выравнивание бюджетной обеспеченности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</si>
  <si>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</si>
  <si>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02216</t>
  </si>
  <si>
    <t>313</t>
  </si>
  <si>
    <t>Управление городского хозяйства администрации муниципального образования "Котлас"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</si>
  <si>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</si>
  <si>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51020</t>
  </si>
  <si>
    <t>315</t>
  </si>
  <si>
    <t>Управление экономического развития администрации муниципального образования "Котлас"</t>
  </si>
  <si>
    <t>316</t>
  </si>
  <si>
    <t>Управление по социальным вопросам администрации муниципального образования "Котлас"</t>
  </si>
  <si>
    <t>100</t>
  </si>
  <si>
    <t>Федеральное казначейство</t>
  </si>
  <si>
    <t>03</t>
  </si>
  <si>
    <t>02230</t>
  </si>
  <si>
    <t>02240</t>
  </si>
  <si>
    <t>02250</t>
  </si>
  <si>
    <t>02260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</si>
  <si>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</si>
  <si>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</si>
  <si>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</si>
  <si>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</si>
  <si>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</si>
  <si>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</si>
  <si>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08010</t>
  </si>
  <si>
    <t>08020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</si>
  <si>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</si>
  <si>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</si>
  <si>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</si>
  <si>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01010</t>
  </si>
  <si>
    <t>01030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</si>
  <si>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</si>
  <si>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</si>
  <si>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</si>
  <si>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Прочие денежные взыскания (штрафы) за правонарушения в области дорожного движения</t>
  </si>
  <si>
    <t>30030</t>
  </si>
  <si>
    <t>Наименование доходов</t>
  </si>
  <si>
    <t>Код бюджетной классификации РФ</t>
  </si>
  <si>
    <t>Сумма,                тыс.руб.</t>
  </si>
  <si>
    <t>ДОХОДЫ ОТ ОКАЗАНИЯ ПЛАТНЫХ УСЛУГ (РАБОТ) И КОМПЕНСАЦИИ ЗАТРАТ ГОСУДАРСТВА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</si>
  <si>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</si>
  <si>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32000</t>
  </si>
  <si>
    <t>05074</t>
  </si>
  <si>
    <t>06032</t>
  </si>
  <si>
    <t>06042</t>
  </si>
  <si>
    <t>730</t>
  </si>
  <si>
    <t>02019</t>
  </si>
  <si>
    <t>04025</t>
  </si>
  <si>
    <t>04030</t>
  </si>
  <si>
    <t>Контрольно-ревизионная инспекция Архангельской области</t>
  </si>
  <si>
    <t>Плата за выбросы загрязняющих веществ в атмосферный воздух стационарными объектами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</si>
  <si>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</si>
  <si>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Прочие доходы от компенсации затрат бюджетов городских округов</t>
  </si>
  <si>
    <t>Субсидии бюджетам городских округов на реализацию программ поддержки социально ориентированных некоммерческих организаций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</si>
  <si>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</si>
  <si>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Государственная пошлина за выдачу разрешения на установку рекламной конструкции</t>
  </si>
  <si>
    <t>Доходы от сдачи в аренду имущества, составляющего казну городских округов (за исключением земельных участков)</t>
  </si>
  <si>
    <t>Доходы от продажи квартир, находящихся в собственности городских округов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</si>
  <si>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</si>
  <si>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</si>
  <si>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</si>
  <si>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</si>
  <si>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</si>
  <si>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</si>
  <si>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</si>
  <si>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</si>
  <si>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</si>
  <si>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</si>
  <si>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</si>
  <si>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</si>
  <si>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Доходы бюджетов городских округов от возврата иными организациями остатков субсидий прошлых лет</t>
  </si>
  <si>
    <t>Министерство природных ресурсов и лесопромышленного комплекса 
Архангельской области</t>
  </si>
  <si>
    <t>Федеральная служба по надзору в сфере природопользования</t>
  </si>
  <si>
    <t>35020</t>
  </si>
  <si>
    <t>Суммы по искам о возмещении вреда, причиненного окружающей среде, подлежащие зачислению в бюджеты городских округов</t>
  </si>
  <si>
    <t xml:space="preserve">Отчет об исполнении бюджета муниципального образования "Котлас"  за 2016 год   </t>
  </si>
  <si>
    <t>104</t>
  </si>
  <si>
    <t>Министерство транспорта Архангельской области</t>
  </si>
  <si>
    <t>Федеральная служба по надзору в сфере транспорта</t>
  </si>
  <si>
    <t>Федеральная служба по надзору в сфере защиты прав потребителей и благополучия человека</t>
  </si>
  <si>
    <t>161</t>
  </si>
  <si>
    <t>Федеральная антимонопольная служба</t>
  </si>
  <si>
    <t>33040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</si>
  <si>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</si>
  <si>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09044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</si>
  <si>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</si>
  <si>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</si>
  <si>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163</t>
  </si>
  <si>
    <t xml:space="preserve">Министерство имущественных отношений Архангельской области 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</si>
  <si>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</si>
  <si>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07012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</si>
  <si>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</si>
  <si>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Налог на рекламу, мобилизуемый на территориях городских округов</t>
  </si>
  <si>
    <t>Министерство внутренних дел Российской Федерации</t>
  </si>
  <si>
    <t>314</t>
  </si>
  <si>
    <t xml:space="preserve">Администрация Вычегодского административного округа администрации муниципального образования "Котлас"           </t>
  </si>
  <si>
    <t>02042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</si>
  <si>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</si>
  <si>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Федеральная служба государственной регистрации, кадастра и картографии</t>
  </si>
  <si>
    <t>498</t>
  </si>
  <si>
    <t>41000</t>
  </si>
  <si>
    <t>Федеральная служба по экологическому, технологическому и атомному надзору</t>
  </si>
  <si>
    <t>Денежные взыскания (штрафы) за нарушение законодательства Российской Федерации об электроэнергетике</t>
  </si>
  <si>
    <t>Дотации бюджетам городских округов на поддержку мер по обеспечению сбалансированности бюджетов</t>
  </si>
  <si>
    <t>01003</t>
  </si>
  <si>
    <t>02207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</si>
  <si>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</si>
  <si>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Софинансирование мероприятий по ремонту автомобильных дорог общего пользования местного значения в муниципальных образованиях Архангельской области в 2016 году</t>
  </si>
  <si>
    <t>Общественно значимые культурные мероприятия в рамках проекта "ЛЮБО-ДОРОГО"</t>
  </si>
  <si>
    <t xml:space="preserve"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 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</si>
  <si>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</si>
  <si>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Софинансирование вопросов местного значения</t>
  </si>
  <si>
    <t>Мероприятия по проведению оздоровительной кампании детей</t>
  </si>
  <si>
    <t>Развитие территориального общественного самоуправления в Архангельской области</t>
  </si>
  <si>
    <t>Мероприятия по реализации молодежной политики в муниципальных образованиях</t>
  </si>
  <si>
    <t>Мероприятия по развитию физической культуры и спорта в муниципальных образованиях</t>
  </si>
  <si>
    <t>Финансовое обеспечение мероприятия ФЦП "Развитие физической культуры и спорта в РФ на 2016-2020 годы"</t>
  </si>
  <si>
    <t>03029</t>
  </si>
  <si>
    <t>03121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</si>
  <si>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</si>
  <si>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</si>
  <si>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формированию торгового реестра</t>
  </si>
  <si>
    <t>Осуществление государственных полномочий по созданию комиссий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</si>
  <si>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</si>
  <si>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в сфере охраны труда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</si>
  <si>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</si>
  <si>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Осуществление государственных полномочий по выплате вознаграждений профессиональным опекунам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</si>
  <si>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</si>
  <si>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проведение Всероссийской сельскохозяйственной переписи в 2016 году</t>
  </si>
  <si>
    <t>Реализация образовательных программ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</si>
  <si>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N 5-ФЗ "О ветеранах"</t>
  </si>
  <si>
    <t>Мероприятия по обеспечению средствами туристической навигации</t>
  </si>
  <si>
    <t>ПРОЧИЕ БЕЗВОЗМЕЗДНЫЕ ПОСТУПЛЕНИЯ</t>
  </si>
  <si>
    <t>07</t>
  </si>
  <si>
    <t>04050</t>
  </si>
  <si>
    <t>Прочие безвозмездные поступления в бюджеты городских округов</t>
  </si>
  <si>
    <r>
      <t>Прочие межбюджетные трансферты, передаваемые бюджетам городских округов,</t>
    </r>
    <r>
      <rPr>
        <b/>
        <sz val="10"/>
        <rFont val="Times New Roman"/>
        <family val="1"/>
      </rPr>
      <t xml:space="preserve"> из них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</si>
</sst>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-* #,##0.0_р_._-;\-* #,##0.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49" fontId="2" fillId="0" borderId="14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vertical="center" wrapText="1"/>
    </xf>
    <xf numFmtId="49" fontId="1" fillId="0" borderId="15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49" fontId="2" fillId="0" borderId="18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horizontal="center"/>
    </xf>
    <xf numFmtId="49" fontId="1" fillId="0" borderId="19" xfId="0" applyNumberFormat="1" applyFont="1" applyFill="1" applyBorder="1" applyAlignment="1">
      <alignment vertical="center" wrapText="1"/>
    </xf>
    <xf numFmtId="49" fontId="1" fillId="0" borderId="2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174" fontId="6" fillId="33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vertical="center" wrapText="1"/>
    </xf>
    <xf numFmtId="49" fontId="10" fillId="34" borderId="21" xfId="0" applyNumberFormat="1" applyFont="1" applyFill="1" applyBorder="1" applyAlignment="1">
      <alignment vertical="center" wrapText="1"/>
    </xf>
    <xf numFmtId="49" fontId="10" fillId="34" borderId="22" xfId="0" applyNumberFormat="1" applyFont="1" applyFill="1" applyBorder="1" applyAlignment="1">
      <alignment vertical="center" wrapText="1"/>
    </xf>
    <xf numFmtId="49" fontId="10" fillId="34" borderId="23" xfId="0" applyNumberFormat="1" applyFont="1" applyFill="1" applyBorder="1" applyAlignment="1">
      <alignment vertical="center" wrapText="1"/>
    </xf>
    <xf numFmtId="172" fontId="6" fillId="34" borderId="12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1" fillId="0" borderId="16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1" fillId="0" borderId="24" xfId="0" applyFont="1" applyBorder="1" applyAlignment="1">
      <alignment horizontal="left" vertical="center" wrapText="1" indent="2"/>
    </xf>
    <xf numFmtId="49" fontId="6" fillId="33" borderId="25" xfId="0" applyNumberFormat="1" applyFont="1" applyFill="1" applyBorder="1" applyAlignment="1">
      <alignment horizontal="center" vertical="center" wrapText="1"/>
    </xf>
    <xf numFmtId="172" fontId="6" fillId="33" borderId="25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4305300</xdr:colOff>
      <xdr:row>0</xdr:row>
      <xdr:rowOff>57150</xdr:rowOff>
    </xdr:from>
    <xdr:to>
      <xdr:col>8</xdr:col>
      <xdr:colOff>771525</xdr:colOff>
      <xdr:row>4</xdr:row>
      <xdr:rowOff>504825</xdr:rowOff>
    </xdr:to>
    <xdr:sp>
      <xdr:nvSpPr>
        <xdr:cNvPr id="1" name="Rectangle 1"/>
        <xdr:cNvSpPr>
          <a:spLocks/>
        </xdr:cNvSpPr>
      </xdr:nvSpPr>
      <xdr:spPr>
        <a:xfrm>
          <a:off x="4829175" y="57150"/>
          <a:ext cx="242887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Собрания депутатов муниципального образования 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"Об исполнении бюджета муниципального образования "Котлас" за 2011  год"</a:t>
          </a:r>
        </a:p>
      </xdr:txBody>
    </xdr:sp>
    <xdr:clientData/>
  </xdr:twoCellAnchor>
  <xdr:twoCellAnchor>
    <xdr:from>
      <xdr:col>1</xdr:col>
      <xdr:colOff>4229100</xdr:colOff>
      <xdr:row>0</xdr:row>
      <xdr:rowOff>57150</xdr:rowOff>
    </xdr:from>
    <xdr:to>
      <xdr:col>8</xdr:col>
      <xdr:colOff>771525</xdr:colOff>
      <xdr:row>4</xdr:row>
      <xdr:rowOff>504825</xdr:rowOff>
    </xdr:to>
    <xdr:sp>
      <xdr:nvSpPr>
        <xdr:cNvPr id="2" name="Rectangle 2"/>
        <xdr:cNvSpPr>
          <a:spLocks/>
        </xdr:cNvSpPr>
      </xdr:nvSpPr>
      <xdr:spPr>
        <a:xfrm>
          <a:off x="4752975" y="57150"/>
          <a:ext cx="250507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Собрания депутатов МО 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"25" мая  2017 года № 213-н
</a:t>
          </a:r>
          <a:r>
            <a:rPr lang="en-US" cap="none" sz="1000" b="0" i="0" u="none" baseline="0">
              <a:solidFill>
                <a:srgbClr val="000000"/>
              </a:solidFill>
            </a:rPr>
            <a:t>"Об исполнении бюджета муниципального образования "Котлас" за  2016  год"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67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7.8515625" style="11" customWidth="1"/>
    <col min="2" max="2" width="66.140625" style="1" customWidth="1"/>
    <col min="3" max="3" width="2.00390625" style="49" customWidth="1"/>
    <col min="4" max="4" width="3.00390625" style="49" customWidth="1"/>
    <col min="5" max="5" width="6.00390625" style="49" customWidth="1"/>
    <col min="6" max="6" width="3.00390625" style="49" customWidth="1"/>
    <col min="7" max="7" width="5.00390625" style="49" customWidth="1"/>
    <col min="8" max="8" width="4.28125" style="49" customWidth="1"/>
    <col min="9" max="9" width="16.140625" style="50" customWidth="1"/>
    <col min="10" max="16384" width="9.140625" style="1" customWidth="1"/>
  </cols>
  <sheetData>
    <row r="5" ht="47.25" customHeight="1"/>
    <row r="6" spans="1:9" s="51" customFormat="1" ht="18" customHeight="1">
      <c r="A6" s="41"/>
      <c r="B6" s="85" t="s">
        <v>229</v>
      </c>
      <c r="C6" s="85"/>
      <c r="D6" s="85"/>
      <c r="E6" s="85"/>
      <c r="F6" s="85"/>
      <c r="G6" s="85"/>
      <c r="H6" s="85"/>
      <c r="I6" s="85"/>
    </row>
    <row r="7" spans="1:9" s="51" customFormat="1" ht="18" customHeight="1">
      <c r="A7" s="41"/>
      <c r="B7" s="85" t="s">
        <v>68</v>
      </c>
      <c r="C7" s="85"/>
      <c r="D7" s="85"/>
      <c r="E7" s="85"/>
      <c r="F7" s="85"/>
      <c r="G7" s="85"/>
      <c r="H7" s="85"/>
      <c r="I7" s="85"/>
    </row>
    <row r="8" spans="1:9" s="51" customFormat="1" ht="18" customHeight="1">
      <c r="A8" s="41"/>
      <c r="B8" s="86" t="s">
        <v>69</v>
      </c>
      <c r="C8" s="86"/>
      <c r="D8" s="86"/>
      <c r="E8" s="86"/>
      <c r="F8" s="86"/>
      <c r="G8" s="86"/>
      <c r="H8" s="86"/>
      <c r="I8" s="86"/>
    </row>
    <row r="9" spans="2:9" ht="19.5" customHeight="1">
      <c r="B9" s="6"/>
      <c r="C9" s="6"/>
      <c r="D9" s="6"/>
      <c r="E9" s="6"/>
      <c r="F9" s="6"/>
      <c r="G9" s="6"/>
      <c r="H9" s="6"/>
      <c r="I9" s="26"/>
    </row>
    <row r="10" spans="1:9" s="50" customFormat="1" ht="37.5" customHeight="1">
      <c r="A10" s="22" t="s">
        <v>91</v>
      </c>
      <c r="B10" s="23" t="s">
        <v>190</v>
      </c>
      <c r="C10" s="84" t="s">
        <v>191</v>
      </c>
      <c r="D10" s="84"/>
      <c r="E10" s="84"/>
      <c r="F10" s="84"/>
      <c r="G10" s="84"/>
      <c r="H10" s="84"/>
      <c r="I10" s="23" t="s">
        <v>192</v>
      </c>
    </row>
    <row r="11" spans="1:9" s="52" customFormat="1" ht="27.75" customHeight="1">
      <c r="A11" s="67" t="s">
        <v>116</v>
      </c>
      <c r="B11" s="87" t="s">
        <v>225</v>
      </c>
      <c r="C11" s="87"/>
      <c r="D11" s="87"/>
      <c r="E11" s="87"/>
      <c r="F11" s="87"/>
      <c r="G11" s="87"/>
      <c r="H11" s="87"/>
      <c r="I11" s="68">
        <f>I12</f>
        <v>39.3</v>
      </c>
    </row>
    <row r="12" spans="1:9" s="52" customFormat="1" ht="12.75">
      <c r="A12" s="12"/>
      <c r="B12" s="8" t="s">
        <v>45</v>
      </c>
      <c r="C12" s="27" t="s">
        <v>36</v>
      </c>
      <c r="D12" s="27" t="s">
        <v>41</v>
      </c>
      <c r="E12" s="27" t="s">
        <v>33</v>
      </c>
      <c r="F12" s="27" t="s">
        <v>17</v>
      </c>
      <c r="G12" s="27" t="s">
        <v>11</v>
      </c>
      <c r="H12" s="28" t="s">
        <v>32</v>
      </c>
      <c r="I12" s="19">
        <f>I13</f>
        <v>39.3</v>
      </c>
    </row>
    <row r="13" spans="1:9" s="52" customFormat="1" ht="25.5">
      <c r="A13" s="12"/>
      <c r="B13" s="9" t="s">
        <v>96</v>
      </c>
      <c r="C13" s="30" t="s">
        <v>36</v>
      </c>
      <c r="D13" s="30" t="s">
        <v>41</v>
      </c>
      <c r="E13" s="30" t="s">
        <v>85</v>
      </c>
      <c r="F13" s="30" t="s">
        <v>12</v>
      </c>
      <c r="G13" s="30" t="s">
        <v>11</v>
      </c>
      <c r="H13" s="31" t="s">
        <v>38</v>
      </c>
      <c r="I13" s="3">
        <v>39.3</v>
      </c>
    </row>
    <row r="14" spans="1:9" s="52" customFormat="1" ht="27.75" customHeight="1">
      <c r="A14" s="16" t="s">
        <v>93</v>
      </c>
      <c r="B14" s="80" t="s">
        <v>226</v>
      </c>
      <c r="C14" s="80"/>
      <c r="D14" s="80"/>
      <c r="E14" s="80"/>
      <c r="F14" s="80"/>
      <c r="G14" s="80"/>
      <c r="H14" s="80"/>
      <c r="I14" s="17">
        <f>I15+I21</f>
        <v>12408.3</v>
      </c>
    </row>
    <row r="15" spans="1:9" s="52" customFormat="1" ht="12.75">
      <c r="A15" s="12"/>
      <c r="B15" s="8" t="s">
        <v>52</v>
      </c>
      <c r="C15" s="27" t="s">
        <v>36</v>
      </c>
      <c r="D15" s="27" t="s">
        <v>50</v>
      </c>
      <c r="E15" s="27" t="s">
        <v>33</v>
      </c>
      <c r="F15" s="27" t="s">
        <v>17</v>
      </c>
      <c r="G15" s="27" t="s">
        <v>11</v>
      </c>
      <c r="H15" s="28" t="s">
        <v>32</v>
      </c>
      <c r="I15" s="19">
        <f>I16</f>
        <v>12318.3</v>
      </c>
    </row>
    <row r="16" spans="1:9" s="52" customFormat="1" ht="12.75">
      <c r="A16" s="12"/>
      <c r="B16" s="9" t="s">
        <v>51</v>
      </c>
      <c r="C16" s="30" t="s">
        <v>36</v>
      </c>
      <c r="D16" s="30" t="s">
        <v>50</v>
      </c>
      <c r="E16" s="30" t="s">
        <v>31</v>
      </c>
      <c r="F16" s="30" t="s">
        <v>40</v>
      </c>
      <c r="G16" s="30" t="s">
        <v>11</v>
      </c>
      <c r="H16" s="31" t="s">
        <v>49</v>
      </c>
      <c r="I16" s="3">
        <f>SUM(I17:I20)</f>
        <v>12318.3</v>
      </c>
    </row>
    <row r="17" spans="1:9" s="52" customFormat="1" ht="25.5">
      <c r="A17" s="12"/>
      <c r="B17" s="9" t="s">
        <v>204</v>
      </c>
      <c r="C17" s="30" t="s">
        <v>36</v>
      </c>
      <c r="D17" s="30" t="s">
        <v>50</v>
      </c>
      <c r="E17" s="30" t="s">
        <v>183</v>
      </c>
      <c r="F17" s="30" t="s">
        <v>40</v>
      </c>
      <c r="G17" s="30" t="s">
        <v>11</v>
      </c>
      <c r="H17" s="31" t="s">
        <v>49</v>
      </c>
      <c r="I17" s="3">
        <v>130.7</v>
      </c>
    </row>
    <row r="18" spans="1:9" s="52" customFormat="1" ht="25.5">
      <c r="A18" s="12"/>
      <c r="B18" s="9" t="s">
        <v>180</v>
      </c>
      <c r="C18" s="30" t="s">
        <v>36</v>
      </c>
      <c r="D18" s="30" t="s">
        <v>50</v>
      </c>
      <c r="E18" s="30" t="s">
        <v>9</v>
      </c>
      <c r="F18" s="30" t="s">
        <v>40</v>
      </c>
      <c r="G18" s="30" t="s">
        <v>11</v>
      </c>
      <c r="H18" s="31" t="s">
        <v>49</v>
      </c>
      <c r="I18" s="3">
        <v>-175.2</v>
      </c>
    </row>
    <row r="19" spans="1:9" s="52" customFormat="1" ht="12.75">
      <c r="A19" s="12"/>
      <c r="B19" s="9" t="s">
        <v>181</v>
      </c>
      <c r="C19" s="30" t="s">
        <v>36</v>
      </c>
      <c r="D19" s="30" t="s">
        <v>50</v>
      </c>
      <c r="E19" s="30" t="s">
        <v>184</v>
      </c>
      <c r="F19" s="30" t="s">
        <v>40</v>
      </c>
      <c r="G19" s="30" t="s">
        <v>11</v>
      </c>
      <c r="H19" s="31" t="s">
        <v>49</v>
      </c>
      <c r="I19" s="3">
        <v>7872.5</v>
      </c>
    </row>
    <row r="20" spans="1:9" s="52" customFormat="1" ht="12.75">
      <c r="A20" s="12"/>
      <c r="B20" s="9" t="s">
        <v>182</v>
      </c>
      <c r="C20" s="30" t="s">
        <v>36</v>
      </c>
      <c r="D20" s="30" t="s">
        <v>50</v>
      </c>
      <c r="E20" s="30" t="s">
        <v>78</v>
      </c>
      <c r="F20" s="30" t="s">
        <v>40</v>
      </c>
      <c r="G20" s="30" t="s">
        <v>11</v>
      </c>
      <c r="H20" s="31" t="s">
        <v>49</v>
      </c>
      <c r="I20" s="3">
        <v>4490.3</v>
      </c>
    </row>
    <row r="21" spans="1:9" s="52" customFormat="1" ht="12.75">
      <c r="A21" s="12"/>
      <c r="B21" s="8" t="s">
        <v>45</v>
      </c>
      <c r="C21" s="27" t="s">
        <v>36</v>
      </c>
      <c r="D21" s="27" t="s">
        <v>41</v>
      </c>
      <c r="E21" s="27" t="s">
        <v>33</v>
      </c>
      <c r="F21" s="27" t="s">
        <v>17</v>
      </c>
      <c r="G21" s="27" t="s">
        <v>11</v>
      </c>
      <c r="H21" s="28" t="s">
        <v>32</v>
      </c>
      <c r="I21" s="19">
        <f>I22</f>
        <v>90</v>
      </c>
    </row>
    <row r="22" spans="1:9" s="52" customFormat="1" ht="25.5">
      <c r="A22" s="12"/>
      <c r="B22" s="9" t="s">
        <v>99</v>
      </c>
      <c r="C22" s="30" t="s">
        <v>36</v>
      </c>
      <c r="D22" s="30" t="s">
        <v>41</v>
      </c>
      <c r="E22" s="30" t="s">
        <v>95</v>
      </c>
      <c r="F22" s="30" t="s">
        <v>40</v>
      </c>
      <c r="G22" s="30" t="s">
        <v>11</v>
      </c>
      <c r="H22" s="31" t="s">
        <v>38</v>
      </c>
      <c r="I22" s="3">
        <v>90</v>
      </c>
    </row>
    <row r="23" spans="1:9" s="52" customFormat="1" ht="27.75" customHeight="1">
      <c r="A23" s="16" t="s">
        <v>83</v>
      </c>
      <c r="B23" s="80" t="s">
        <v>138</v>
      </c>
      <c r="C23" s="80"/>
      <c r="D23" s="80"/>
      <c r="E23" s="80"/>
      <c r="F23" s="80"/>
      <c r="G23" s="80"/>
      <c r="H23" s="80"/>
      <c r="I23" s="17">
        <f>I24</f>
        <v>952.7</v>
      </c>
    </row>
    <row r="24" spans="1:9" s="52" customFormat="1" ht="12.75">
      <c r="A24" s="12"/>
      <c r="B24" s="8" t="s">
        <v>45</v>
      </c>
      <c r="C24" s="27" t="s">
        <v>36</v>
      </c>
      <c r="D24" s="27" t="s">
        <v>41</v>
      </c>
      <c r="E24" s="27" t="s">
        <v>33</v>
      </c>
      <c r="F24" s="27" t="s">
        <v>17</v>
      </c>
      <c r="G24" s="27" t="s">
        <v>11</v>
      </c>
      <c r="H24" s="28" t="s">
        <v>32</v>
      </c>
      <c r="I24" s="19">
        <f>SUM(I25:I27)</f>
        <v>952.7</v>
      </c>
    </row>
    <row r="25" spans="1:9" s="52" customFormat="1" ht="25.5">
      <c r="A25" s="12"/>
      <c r="B25" s="9" t="s">
        <v>127</v>
      </c>
      <c r="C25" s="30" t="s">
        <v>36</v>
      </c>
      <c r="D25" s="30" t="s">
        <v>41</v>
      </c>
      <c r="E25" s="30" t="s">
        <v>97</v>
      </c>
      <c r="F25" s="30" t="s">
        <v>40</v>
      </c>
      <c r="G25" s="30" t="s">
        <v>11</v>
      </c>
      <c r="H25" s="31" t="s">
        <v>38</v>
      </c>
      <c r="I25" s="3">
        <v>257.5</v>
      </c>
    </row>
    <row r="26" spans="1:9" s="52" customFormat="1" ht="25.5">
      <c r="A26" s="12"/>
      <c r="B26" s="9" t="s">
        <v>228</v>
      </c>
      <c r="C26" s="30" t="s">
        <v>36</v>
      </c>
      <c r="D26" s="30" t="s">
        <v>41</v>
      </c>
      <c r="E26" s="30" t="s">
        <v>227</v>
      </c>
      <c r="F26" s="30" t="s">
        <v>12</v>
      </c>
      <c r="G26" s="30" t="s">
        <v>11</v>
      </c>
      <c r="H26" s="31" t="s">
        <v>38</v>
      </c>
      <c r="I26" s="3">
        <v>3.5</v>
      </c>
    </row>
    <row r="27" spans="1:9" s="52" customFormat="1" ht="25.5">
      <c r="A27" s="12"/>
      <c r="B27" s="9" t="s">
        <v>96</v>
      </c>
      <c r="C27" s="30" t="s">
        <v>36</v>
      </c>
      <c r="D27" s="30" t="s">
        <v>41</v>
      </c>
      <c r="E27" s="30" t="s">
        <v>85</v>
      </c>
      <c r="F27" s="30" t="s">
        <v>12</v>
      </c>
      <c r="G27" s="30" t="s">
        <v>11</v>
      </c>
      <c r="H27" s="31" t="s">
        <v>38</v>
      </c>
      <c r="I27" s="3">
        <v>691.7</v>
      </c>
    </row>
    <row r="28" spans="1:9" s="18" customFormat="1" ht="27.75" customHeight="1">
      <c r="A28" s="16" t="s">
        <v>77</v>
      </c>
      <c r="B28" s="80" t="s">
        <v>103</v>
      </c>
      <c r="C28" s="80"/>
      <c r="D28" s="80"/>
      <c r="E28" s="80"/>
      <c r="F28" s="80"/>
      <c r="G28" s="80"/>
      <c r="H28" s="80"/>
      <c r="I28" s="17">
        <f>I29+I31+I73+I75</f>
        <v>954056.8</v>
      </c>
    </row>
    <row r="29" spans="1:9" s="52" customFormat="1" ht="12.75">
      <c r="A29" s="12"/>
      <c r="B29" s="8" t="s">
        <v>45</v>
      </c>
      <c r="C29" s="27" t="s">
        <v>36</v>
      </c>
      <c r="D29" s="27" t="s">
        <v>41</v>
      </c>
      <c r="E29" s="27" t="s">
        <v>33</v>
      </c>
      <c r="F29" s="27" t="s">
        <v>17</v>
      </c>
      <c r="G29" s="27" t="s">
        <v>11</v>
      </c>
      <c r="H29" s="28" t="s">
        <v>32</v>
      </c>
      <c r="I29" s="19">
        <f>I30</f>
        <v>20</v>
      </c>
    </row>
    <row r="30" spans="1:9" s="52" customFormat="1" ht="38.25">
      <c r="A30" s="12"/>
      <c r="B30" s="9" t="s">
        <v>205</v>
      </c>
      <c r="C30" s="30" t="s">
        <v>36</v>
      </c>
      <c r="D30" s="30" t="s">
        <v>41</v>
      </c>
      <c r="E30" s="30" t="s">
        <v>195</v>
      </c>
      <c r="F30" s="30" t="s">
        <v>12</v>
      </c>
      <c r="G30" s="30" t="s">
        <v>11</v>
      </c>
      <c r="H30" s="31" t="s">
        <v>38</v>
      </c>
      <c r="I30" s="3">
        <v>20</v>
      </c>
    </row>
    <row r="31" spans="1:9" s="52" customFormat="1" ht="25.5">
      <c r="A31" s="12"/>
      <c r="B31" s="10" t="s">
        <v>109</v>
      </c>
      <c r="C31" s="32" t="s">
        <v>15</v>
      </c>
      <c r="D31" s="32" t="s">
        <v>14</v>
      </c>
      <c r="E31" s="32" t="s">
        <v>33</v>
      </c>
      <c r="F31" s="32" t="s">
        <v>17</v>
      </c>
      <c r="G31" s="32" t="s">
        <v>11</v>
      </c>
      <c r="H31" s="33" t="s">
        <v>32</v>
      </c>
      <c r="I31" s="19">
        <f>I32+I35+I53+I69</f>
        <v>954325.8</v>
      </c>
    </row>
    <row r="32" spans="1:9" s="52" customFormat="1" ht="25.5">
      <c r="A32" s="12"/>
      <c r="B32" s="10" t="s">
        <v>152</v>
      </c>
      <c r="C32" s="69" t="s">
        <v>15</v>
      </c>
      <c r="D32" s="69" t="s">
        <v>14</v>
      </c>
      <c r="E32" s="69" t="s">
        <v>31</v>
      </c>
      <c r="F32" s="69" t="s">
        <v>17</v>
      </c>
      <c r="G32" s="69" t="s">
        <v>11</v>
      </c>
      <c r="H32" s="70" t="s">
        <v>10</v>
      </c>
      <c r="I32" s="19">
        <f>SUM(I33:I34)</f>
        <v>64559.3</v>
      </c>
    </row>
    <row r="33" spans="1:9" s="52" customFormat="1" ht="25.5">
      <c r="A33" s="12"/>
      <c r="B33" s="7" t="s">
        <v>154</v>
      </c>
      <c r="C33" s="42" t="s">
        <v>15</v>
      </c>
      <c r="D33" s="42" t="s">
        <v>14</v>
      </c>
      <c r="E33" s="42" t="s">
        <v>153</v>
      </c>
      <c r="F33" s="42" t="s">
        <v>12</v>
      </c>
      <c r="G33" s="42" t="s">
        <v>11</v>
      </c>
      <c r="H33" s="43" t="s">
        <v>10</v>
      </c>
      <c r="I33" s="3">
        <v>57298.9</v>
      </c>
    </row>
    <row r="34" spans="1:9" s="52" customFormat="1" ht="25.5">
      <c r="A34" s="12"/>
      <c r="B34" s="7" t="s">
        <v>257</v>
      </c>
      <c r="C34" s="42" t="s">
        <v>15</v>
      </c>
      <c r="D34" s="42" t="s">
        <v>14</v>
      </c>
      <c r="E34" s="42" t="s">
        <v>258</v>
      </c>
      <c r="F34" s="42" t="s">
        <v>12</v>
      </c>
      <c r="G34" s="42" t="s">
        <v>11</v>
      </c>
      <c r="H34" s="43" t="s">
        <v>10</v>
      </c>
      <c r="I34" s="3">
        <v>7260.4</v>
      </c>
    </row>
    <row r="35" spans="1:9" s="52" customFormat="1" ht="25.5">
      <c r="A35" s="12"/>
      <c r="B35" s="10" t="s">
        <v>147</v>
      </c>
      <c r="C35" s="32" t="s">
        <v>15</v>
      </c>
      <c r="D35" s="32" t="s">
        <v>14</v>
      </c>
      <c r="E35" s="32" t="s">
        <v>30</v>
      </c>
      <c r="F35" s="32" t="s">
        <v>17</v>
      </c>
      <c r="G35" s="32" t="s">
        <v>11</v>
      </c>
      <c r="H35" s="33" t="s">
        <v>10</v>
      </c>
      <c r="I35" s="19">
        <f>SUM(I36:I42)</f>
        <v>128482.4</v>
      </c>
    </row>
    <row r="36" spans="1:9" s="52" customFormat="1" ht="12.75" customHeight="1">
      <c r="A36" s="12"/>
      <c r="B36" s="36" t="s">
        <v>148</v>
      </c>
      <c r="C36" s="30" t="s">
        <v>15</v>
      </c>
      <c r="D36" s="30" t="s">
        <v>14</v>
      </c>
      <c r="E36" s="30" t="s">
        <v>29</v>
      </c>
      <c r="F36" s="30" t="s">
        <v>12</v>
      </c>
      <c r="G36" s="30" t="s">
        <v>11</v>
      </c>
      <c r="H36" s="31" t="s">
        <v>10</v>
      </c>
      <c r="I36" s="3">
        <v>399</v>
      </c>
    </row>
    <row r="37" spans="1:9" s="52" customFormat="1" ht="27.75" customHeight="1">
      <c r="A37" s="12"/>
      <c r="B37" s="36" t="s">
        <v>107</v>
      </c>
      <c r="C37" s="30" t="s">
        <v>15</v>
      </c>
      <c r="D37" s="30" t="s">
        <v>14</v>
      </c>
      <c r="E37" s="30" t="s">
        <v>108</v>
      </c>
      <c r="F37" s="30" t="s">
        <v>12</v>
      </c>
      <c r="G37" s="30" t="s">
        <v>11</v>
      </c>
      <c r="H37" s="31" t="s">
        <v>10</v>
      </c>
      <c r="I37" s="3">
        <v>1706</v>
      </c>
    </row>
    <row r="38" spans="1:9" s="52" customFormat="1" ht="25.5">
      <c r="A38" s="12"/>
      <c r="B38" s="36" t="s">
        <v>207</v>
      </c>
      <c r="C38" s="30" t="s">
        <v>15</v>
      </c>
      <c r="D38" s="30" t="s">
        <v>14</v>
      </c>
      <c r="E38" s="30" t="s">
        <v>200</v>
      </c>
      <c r="F38" s="30" t="s">
        <v>12</v>
      </c>
      <c r="G38" s="30" t="s">
        <v>11</v>
      </c>
      <c r="H38" s="31" t="s">
        <v>10</v>
      </c>
      <c r="I38" s="3">
        <v>205.5</v>
      </c>
    </row>
    <row r="39" spans="1:9" s="52" customFormat="1" ht="25.5">
      <c r="A39" s="12"/>
      <c r="B39" s="36" t="s">
        <v>149</v>
      </c>
      <c r="C39" s="30" t="s">
        <v>15</v>
      </c>
      <c r="D39" s="30" t="s">
        <v>14</v>
      </c>
      <c r="E39" s="30" t="s">
        <v>117</v>
      </c>
      <c r="F39" s="30" t="s">
        <v>12</v>
      </c>
      <c r="G39" s="30" t="s">
        <v>11</v>
      </c>
      <c r="H39" s="31" t="s">
        <v>10</v>
      </c>
      <c r="I39" s="3">
        <v>12800.1</v>
      </c>
    </row>
    <row r="40" spans="1:9" s="52" customFormat="1" ht="38.25">
      <c r="A40" s="12"/>
      <c r="B40" s="36" t="s">
        <v>260</v>
      </c>
      <c r="C40" s="30" t="s">
        <v>15</v>
      </c>
      <c r="D40" s="30" t="s">
        <v>14</v>
      </c>
      <c r="E40" s="30" t="s">
        <v>259</v>
      </c>
      <c r="F40" s="30" t="s">
        <v>12</v>
      </c>
      <c r="G40" s="30" t="s">
        <v>11</v>
      </c>
      <c r="H40" s="31" t="s">
        <v>10</v>
      </c>
      <c r="I40" s="3">
        <v>2863.5</v>
      </c>
    </row>
    <row r="41" spans="1:9" s="52" customFormat="1" ht="52.5" customHeight="1">
      <c r="A41" s="12"/>
      <c r="B41" s="9" t="s">
        <v>155</v>
      </c>
      <c r="C41" s="30" t="s">
        <v>15</v>
      </c>
      <c r="D41" s="30" t="s">
        <v>14</v>
      </c>
      <c r="E41" s="30" t="s">
        <v>156</v>
      </c>
      <c r="F41" s="30" t="s">
        <v>12</v>
      </c>
      <c r="G41" s="30" t="s">
        <v>11</v>
      </c>
      <c r="H41" s="31" t="s">
        <v>10</v>
      </c>
      <c r="I41" s="3">
        <v>21464</v>
      </c>
    </row>
    <row r="42" spans="1:9" s="52" customFormat="1" ht="12.75">
      <c r="A42" s="12"/>
      <c r="B42" s="9" t="s">
        <v>28</v>
      </c>
      <c r="C42" s="30" t="s">
        <v>15</v>
      </c>
      <c r="D42" s="30" t="s">
        <v>14</v>
      </c>
      <c r="E42" s="30" t="s">
        <v>27</v>
      </c>
      <c r="F42" s="30" t="s">
        <v>12</v>
      </c>
      <c r="G42" s="30" t="s">
        <v>11</v>
      </c>
      <c r="H42" s="31" t="s">
        <v>10</v>
      </c>
      <c r="I42" s="3">
        <f>SUM(I43:I52)</f>
        <v>89044.29999999999</v>
      </c>
    </row>
    <row r="43" spans="1:9" s="52" customFormat="1" ht="38.25">
      <c r="A43" s="12"/>
      <c r="B43" s="65" t="s">
        <v>261</v>
      </c>
      <c r="C43" s="30"/>
      <c r="D43" s="30"/>
      <c r="E43" s="30"/>
      <c r="F43" s="30"/>
      <c r="G43" s="30"/>
      <c r="H43" s="31"/>
      <c r="I43" s="3">
        <v>22550</v>
      </c>
    </row>
    <row r="44" spans="1:9" s="52" customFormat="1" ht="25.5">
      <c r="A44" s="12"/>
      <c r="B44" s="65" t="s">
        <v>262</v>
      </c>
      <c r="C44" s="30"/>
      <c r="D44" s="30"/>
      <c r="E44" s="30"/>
      <c r="F44" s="30"/>
      <c r="G44" s="30"/>
      <c r="H44" s="31"/>
      <c r="I44" s="3">
        <v>480</v>
      </c>
    </row>
    <row r="45" spans="1:9" s="52" customFormat="1" ht="63.75">
      <c r="A45" s="12"/>
      <c r="B45" s="65" t="s">
        <v>263</v>
      </c>
      <c r="C45" s="30"/>
      <c r="D45" s="30"/>
      <c r="E45" s="30"/>
      <c r="F45" s="30"/>
      <c r="G45" s="30"/>
      <c r="H45" s="31"/>
      <c r="I45" s="3">
        <v>14854.7</v>
      </c>
    </row>
    <row r="46" spans="1:9" s="52" customFormat="1" ht="63.75">
      <c r="A46" s="12"/>
      <c r="B46" s="65" t="s">
        <v>264</v>
      </c>
      <c r="C46" s="34"/>
      <c r="D46" s="34"/>
      <c r="E46" s="34"/>
      <c r="F46" s="34"/>
      <c r="G46" s="34"/>
      <c r="H46" s="35"/>
      <c r="I46" s="3">
        <v>17.7</v>
      </c>
    </row>
    <row r="47" spans="1:9" s="52" customFormat="1" ht="12.75">
      <c r="A47" s="12"/>
      <c r="B47" s="65" t="s">
        <v>265</v>
      </c>
      <c r="C47" s="34"/>
      <c r="D47" s="34"/>
      <c r="E47" s="34"/>
      <c r="F47" s="34"/>
      <c r="G47" s="34"/>
      <c r="H47" s="35"/>
      <c r="I47" s="3">
        <v>34203.9</v>
      </c>
    </row>
    <row r="48" spans="1:9" s="52" customFormat="1" ht="12.75">
      <c r="A48" s="12"/>
      <c r="B48" s="65" t="s">
        <v>266</v>
      </c>
      <c r="C48" s="34"/>
      <c r="D48" s="34"/>
      <c r="E48" s="34"/>
      <c r="F48" s="34"/>
      <c r="G48" s="34"/>
      <c r="H48" s="35"/>
      <c r="I48" s="3">
        <v>13819</v>
      </c>
    </row>
    <row r="49" spans="1:9" s="52" customFormat="1" ht="25.5">
      <c r="A49" s="12"/>
      <c r="B49" s="65" t="s">
        <v>267</v>
      </c>
      <c r="C49" s="34"/>
      <c r="D49" s="34"/>
      <c r="E49" s="34"/>
      <c r="F49" s="34"/>
      <c r="G49" s="34"/>
      <c r="H49" s="35"/>
      <c r="I49" s="3">
        <v>118.4</v>
      </c>
    </row>
    <row r="50" spans="1:9" s="52" customFormat="1" ht="25.5">
      <c r="A50" s="12"/>
      <c r="B50" s="66" t="s">
        <v>268</v>
      </c>
      <c r="C50" s="30"/>
      <c r="D50" s="30"/>
      <c r="E50" s="30"/>
      <c r="F50" s="30"/>
      <c r="G50" s="30"/>
      <c r="H50" s="31"/>
      <c r="I50" s="3">
        <v>620</v>
      </c>
    </row>
    <row r="51" spans="1:9" s="52" customFormat="1" ht="25.5">
      <c r="A51" s="12"/>
      <c r="B51" s="66" t="s">
        <v>269</v>
      </c>
      <c r="C51" s="30"/>
      <c r="D51" s="30"/>
      <c r="E51" s="30"/>
      <c r="F51" s="30"/>
      <c r="G51" s="30"/>
      <c r="H51" s="31"/>
      <c r="I51" s="3">
        <v>380.6</v>
      </c>
    </row>
    <row r="52" spans="1:9" s="52" customFormat="1" ht="25.5">
      <c r="A52" s="12"/>
      <c r="B52" s="66" t="s">
        <v>270</v>
      </c>
      <c r="C52" s="30"/>
      <c r="D52" s="30"/>
      <c r="E52" s="30"/>
      <c r="F52" s="30"/>
      <c r="G52" s="30"/>
      <c r="H52" s="31"/>
      <c r="I52" s="3">
        <v>2000</v>
      </c>
    </row>
    <row r="53" spans="1:9" s="52" customFormat="1" ht="25.5">
      <c r="A53" s="12"/>
      <c r="B53" s="10" t="s">
        <v>26</v>
      </c>
      <c r="C53" s="32" t="s">
        <v>15</v>
      </c>
      <c r="D53" s="32" t="s">
        <v>14</v>
      </c>
      <c r="E53" s="32" t="s">
        <v>25</v>
      </c>
      <c r="F53" s="32" t="s">
        <v>17</v>
      </c>
      <c r="G53" s="32" t="s">
        <v>11</v>
      </c>
      <c r="H53" s="33" t="s">
        <v>10</v>
      </c>
      <c r="I53" s="19">
        <f>I54+I55+I56+I65+I66+I67</f>
        <v>751544.6</v>
      </c>
    </row>
    <row r="54" spans="1:9" s="52" customFormat="1" ht="38.25">
      <c r="A54" s="12"/>
      <c r="B54" s="9" t="s">
        <v>1</v>
      </c>
      <c r="C54" s="30" t="s">
        <v>15</v>
      </c>
      <c r="D54" s="30" t="s">
        <v>14</v>
      </c>
      <c r="E54" s="30" t="s">
        <v>0</v>
      </c>
      <c r="F54" s="30" t="s">
        <v>12</v>
      </c>
      <c r="G54" s="30" t="s">
        <v>11</v>
      </c>
      <c r="H54" s="31" t="s">
        <v>10</v>
      </c>
      <c r="I54" s="3">
        <v>65.2</v>
      </c>
    </row>
    <row r="55" spans="1:9" s="52" customFormat="1" ht="25.5">
      <c r="A55" s="12"/>
      <c r="B55" s="9" t="s">
        <v>24</v>
      </c>
      <c r="C55" s="30" t="s">
        <v>15</v>
      </c>
      <c r="D55" s="30" t="s">
        <v>14</v>
      </c>
      <c r="E55" s="30" t="s">
        <v>23</v>
      </c>
      <c r="F55" s="30" t="s">
        <v>12</v>
      </c>
      <c r="G55" s="30" t="s">
        <v>11</v>
      </c>
      <c r="H55" s="31" t="s">
        <v>10</v>
      </c>
      <c r="I55" s="3">
        <v>76419.9</v>
      </c>
    </row>
    <row r="56" spans="1:9" s="52" customFormat="1" ht="25.5">
      <c r="A56" s="12"/>
      <c r="B56" s="9" t="s">
        <v>22</v>
      </c>
      <c r="C56" s="30" t="s">
        <v>15</v>
      </c>
      <c r="D56" s="30" t="s">
        <v>14</v>
      </c>
      <c r="E56" s="30" t="s">
        <v>21</v>
      </c>
      <c r="F56" s="30" t="s">
        <v>12</v>
      </c>
      <c r="G56" s="30" t="s">
        <v>11</v>
      </c>
      <c r="H56" s="31" t="s">
        <v>10</v>
      </c>
      <c r="I56" s="3">
        <f>SUM(I57:I64)</f>
        <v>14213.1</v>
      </c>
    </row>
    <row r="57" spans="1:9" s="52" customFormat="1" ht="51">
      <c r="A57" s="12"/>
      <c r="B57" s="65" t="s">
        <v>273</v>
      </c>
      <c r="C57" s="30"/>
      <c r="D57" s="30"/>
      <c r="E57" s="30"/>
      <c r="F57" s="30"/>
      <c r="G57" s="30"/>
      <c r="H57" s="31"/>
      <c r="I57" s="3">
        <v>5</v>
      </c>
    </row>
    <row r="58" spans="1:9" s="54" customFormat="1" ht="25.5">
      <c r="A58" s="21"/>
      <c r="B58" s="65" t="s">
        <v>274</v>
      </c>
      <c r="C58" s="30"/>
      <c r="D58" s="30"/>
      <c r="E58" s="30"/>
      <c r="F58" s="30"/>
      <c r="G58" s="30"/>
      <c r="H58" s="31"/>
      <c r="I58" s="3">
        <v>6268.6</v>
      </c>
    </row>
    <row r="59" spans="1:9" s="52" customFormat="1" ht="25.5">
      <c r="A59" s="12"/>
      <c r="B59" s="65" t="s">
        <v>275</v>
      </c>
      <c r="C59" s="30"/>
      <c r="D59" s="30"/>
      <c r="E59" s="30"/>
      <c r="F59" s="30"/>
      <c r="G59" s="30"/>
      <c r="H59" s="31"/>
      <c r="I59" s="3">
        <v>50</v>
      </c>
    </row>
    <row r="60" spans="1:9" s="52" customFormat="1" ht="26.25" customHeight="1">
      <c r="A60" s="12"/>
      <c r="B60" s="65" t="s">
        <v>276</v>
      </c>
      <c r="C60" s="34"/>
      <c r="D60" s="34"/>
      <c r="E60" s="34"/>
      <c r="F60" s="34"/>
      <c r="G60" s="34"/>
      <c r="H60" s="35"/>
      <c r="I60" s="3">
        <v>1446.7</v>
      </c>
    </row>
    <row r="61" spans="1:9" s="52" customFormat="1" ht="25.5">
      <c r="A61" s="12"/>
      <c r="B61" s="65" t="s">
        <v>277</v>
      </c>
      <c r="C61" s="34"/>
      <c r="D61" s="34"/>
      <c r="E61" s="34"/>
      <c r="F61" s="34"/>
      <c r="G61" s="34"/>
      <c r="H61" s="35"/>
      <c r="I61" s="3">
        <v>557.2</v>
      </c>
    </row>
    <row r="62" spans="1:9" s="52" customFormat="1" ht="12.75">
      <c r="A62" s="12"/>
      <c r="B62" s="65" t="s">
        <v>278</v>
      </c>
      <c r="C62" s="30"/>
      <c r="D62" s="30"/>
      <c r="E62" s="30"/>
      <c r="F62" s="30"/>
      <c r="G62" s="30"/>
      <c r="H62" s="31"/>
      <c r="I62" s="3">
        <v>482.3</v>
      </c>
    </row>
    <row r="63" spans="1:9" s="53" customFormat="1" ht="25.5">
      <c r="A63" s="15"/>
      <c r="B63" s="65" t="s">
        <v>279</v>
      </c>
      <c r="C63" s="30"/>
      <c r="D63" s="30"/>
      <c r="E63" s="30"/>
      <c r="F63" s="30"/>
      <c r="G63" s="30"/>
      <c r="H63" s="31"/>
      <c r="I63" s="3">
        <v>5304.2</v>
      </c>
    </row>
    <row r="64" spans="1:9" s="52" customFormat="1" ht="25.5">
      <c r="A64" s="12"/>
      <c r="B64" s="65" t="s">
        <v>280</v>
      </c>
      <c r="C64" s="30"/>
      <c r="D64" s="30"/>
      <c r="E64" s="30"/>
      <c r="F64" s="30"/>
      <c r="G64" s="30"/>
      <c r="H64" s="31"/>
      <c r="I64" s="3">
        <v>99.1</v>
      </c>
    </row>
    <row r="65" spans="1:9" s="52" customFormat="1" ht="51">
      <c r="A65" s="12"/>
      <c r="B65" s="9" t="s">
        <v>281</v>
      </c>
      <c r="C65" s="30" t="s">
        <v>15</v>
      </c>
      <c r="D65" s="30" t="s">
        <v>14</v>
      </c>
      <c r="E65" s="30" t="s">
        <v>271</v>
      </c>
      <c r="F65" s="30" t="s">
        <v>12</v>
      </c>
      <c r="G65" s="30" t="s">
        <v>11</v>
      </c>
      <c r="H65" s="31" t="s">
        <v>10</v>
      </c>
      <c r="I65" s="3">
        <v>32022.7</v>
      </c>
    </row>
    <row r="66" spans="1:9" s="52" customFormat="1" ht="25.5">
      <c r="A66" s="12"/>
      <c r="B66" s="9" t="s">
        <v>282</v>
      </c>
      <c r="C66" s="30" t="s">
        <v>15</v>
      </c>
      <c r="D66" s="30" t="s">
        <v>14</v>
      </c>
      <c r="E66" s="30" t="s">
        <v>272</v>
      </c>
      <c r="F66" s="30" t="s">
        <v>12</v>
      </c>
      <c r="G66" s="30" t="s">
        <v>11</v>
      </c>
      <c r="H66" s="31" t="s">
        <v>10</v>
      </c>
      <c r="I66" s="3">
        <v>70.8</v>
      </c>
    </row>
    <row r="67" spans="1:9" s="52" customFormat="1" ht="12.75">
      <c r="A67" s="12"/>
      <c r="B67" s="9" t="s">
        <v>5</v>
      </c>
      <c r="C67" s="30" t="s">
        <v>15</v>
      </c>
      <c r="D67" s="30" t="s">
        <v>14</v>
      </c>
      <c r="E67" s="30" t="s">
        <v>20</v>
      </c>
      <c r="F67" s="30" t="s">
        <v>12</v>
      </c>
      <c r="G67" s="30" t="s">
        <v>11</v>
      </c>
      <c r="H67" s="31" t="s">
        <v>10</v>
      </c>
      <c r="I67" s="3">
        <f>SUM(I68:I68)</f>
        <v>628752.9</v>
      </c>
    </row>
    <row r="68" spans="1:9" s="53" customFormat="1" ht="12.75">
      <c r="A68" s="15"/>
      <c r="B68" s="65" t="s">
        <v>283</v>
      </c>
      <c r="C68" s="30"/>
      <c r="D68" s="30"/>
      <c r="E68" s="30"/>
      <c r="F68" s="30"/>
      <c r="G68" s="30"/>
      <c r="H68" s="31"/>
      <c r="I68" s="3">
        <v>628752.9</v>
      </c>
    </row>
    <row r="69" spans="1:9" s="53" customFormat="1" ht="12.75">
      <c r="A69" s="15"/>
      <c r="B69" s="10" t="s">
        <v>19</v>
      </c>
      <c r="C69" s="32" t="s">
        <v>15</v>
      </c>
      <c r="D69" s="32" t="s">
        <v>14</v>
      </c>
      <c r="E69" s="32" t="s">
        <v>18</v>
      </c>
      <c r="F69" s="32" t="s">
        <v>17</v>
      </c>
      <c r="G69" s="32" t="s">
        <v>11</v>
      </c>
      <c r="H69" s="33" t="s">
        <v>10</v>
      </c>
      <c r="I69" s="19">
        <f>I70</f>
        <v>9739.5</v>
      </c>
    </row>
    <row r="70" spans="1:9" s="52" customFormat="1" ht="25.5">
      <c r="A70" s="12"/>
      <c r="B70" s="9" t="s">
        <v>16</v>
      </c>
      <c r="C70" s="30" t="s">
        <v>15</v>
      </c>
      <c r="D70" s="30" t="s">
        <v>14</v>
      </c>
      <c r="E70" s="30" t="s">
        <v>13</v>
      </c>
      <c r="F70" s="30" t="s">
        <v>12</v>
      </c>
      <c r="G70" s="30" t="s">
        <v>11</v>
      </c>
      <c r="H70" s="31" t="s">
        <v>10</v>
      </c>
      <c r="I70" s="3">
        <f>I71+I72</f>
        <v>9739.5</v>
      </c>
    </row>
    <row r="71" spans="1:9" s="52" customFormat="1" ht="38.25">
      <c r="A71" s="12"/>
      <c r="B71" s="66" t="s">
        <v>284</v>
      </c>
      <c r="C71" s="30"/>
      <c r="D71" s="30"/>
      <c r="E71" s="30"/>
      <c r="F71" s="30"/>
      <c r="G71" s="30"/>
      <c r="H71" s="31"/>
      <c r="I71" s="3">
        <v>869.5</v>
      </c>
    </row>
    <row r="72" spans="1:9" s="52" customFormat="1" ht="25.5">
      <c r="A72" s="12"/>
      <c r="B72" s="66" t="s">
        <v>118</v>
      </c>
      <c r="C72" s="30"/>
      <c r="D72" s="30"/>
      <c r="E72" s="30"/>
      <c r="F72" s="30"/>
      <c r="G72" s="30"/>
      <c r="H72" s="31"/>
      <c r="I72" s="3">
        <v>8870</v>
      </c>
    </row>
    <row r="73" spans="1:9" s="52" customFormat="1" ht="63.75">
      <c r="A73" s="12"/>
      <c r="B73" s="25" t="s">
        <v>4</v>
      </c>
      <c r="C73" s="27" t="s">
        <v>15</v>
      </c>
      <c r="D73" s="27" t="s">
        <v>2</v>
      </c>
      <c r="E73" s="27" t="s">
        <v>33</v>
      </c>
      <c r="F73" s="27" t="s">
        <v>17</v>
      </c>
      <c r="G73" s="27" t="s">
        <v>11</v>
      </c>
      <c r="H73" s="28" t="s">
        <v>32</v>
      </c>
      <c r="I73" s="19">
        <f>I74</f>
        <v>5.8</v>
      </c>
    </row>
    <row r="74" spans="1:9" s="52" customFormat="1" ht="25.5">
      <c r="A74" s="12"/>
      <c r="B74" s="20" t="s">
        <v>224</v>
      </c>
      <c r="C74" s="30" t="s">
        <v>15</v>
      </c>
      <c r="D74" s="30" t="s">
        <v>2</v>
      </c>
      <c r="E74" s="30" t="s">
        <v>202</v>
      </c>
      <c r="F74" s="30" t="s">
        <v>12</v>
      </c>
      <c r="G74" s="30" t="s">
        <v>11</v>
      </c>
      <c r="H74" s="31" t="s">
        <v>34</v>
      </c>
      <c r="I74" s="3">
        <v>5.8</v>
      </c>
    </row>
    <row r="75" spans="1:9" s="52" customFormat="1" ht="38.25">
      <c r="A75" s="12"/>
      <c r="B75" s="25" t="s">
        <v>104</v>
      </c>
      <c r="C75" s="27" t="s">
        <v>15</v>
      </c>
      <c r="D75" s="27" t="s">
        <v>39</v>
      </c>
      <c r="E75" s="27" t="s">
        <v>33</v>
      </c>
      <c r="F75" s="27" t="s">
        <v>17</v>
      </c>
      <c r="G75" s="27" t="s">
        <v>11</v>
      </c>
      <c r="H75" s="28" t="s">
        <v>32</v>
      </c>
      <c r="I75" s="19">
        <f>I76</f>
        <v>-294.8</v>
      </c>
    </row>
    <row r="76" spans="1:9" s="52" customFormat="1" ht="25.5">
      <c r="A76" s="12"/>
      <c r="B76" s="36" t="s">
        <v>111</v>
      </c>
      <c r="C76" s="30" t="s">
        <v>15</v>
      </c>
      <c r="D76" s="30" t="s">
        <v>39</v>
      </c>
      <c r="E76" s="30" t="s">
        <v>18</v>
      </c>
      <c r="F76" s="30" t="s">
        <v>12</v>
      </c>
      <c r="G76" s="30" t="s">
        <v>11</v>
      </c>
      <c r="H76" s="31" t="s">
        <v>10</v>
      </c>
      <c r="I76" s="3">
        <v>-294.8</v>
      </c>
    </row>
    <row r="77" spans="1:9" s="52" customFormat="1" ht="27.75" customHeight="1">
      <c r="A77" s="16" t="s">
        <v>165</v>
      </c>
      <c r="B77" s="80" t="s">
        <v>166</v>
      </c>
      <c r="C77" s="80"/>
      <c r="D77" s="80"/>
      <c r="E77" s="80"/>
      <c r="F77" s="80"/>
      <c r="G77" s="80"/>
      <c r="H77" s="80"/>
      <c r="I77" s="17">
        <f>I78</f>
        <v>7752.4</v>
      </c>
    </row>
    <row r="78" spans="1:9" s="52" customFormat="1" ht="25.5">
      <c r="A78" s="15"/>
      <c r="B78" s="62" t="s">
        <v>185</v>
      </c>
      <c r="C78" s="71" t="s">
        <v>36</v>
      </c>
      <c r="D78" s="71" t="s">
        <v>167</v>
      </c>
      <c r="E78" s="71" t="s">
        <v>33</v>
      </c>
      <c r="F78" s="71" t="s">
        <v>17</v>
      </c>
      <c r="G78" s="71" t="s">
        <v>11</v>
      </c>
      <c r="H78" s="72" t="s">
        <v>32</v>
      </c>
      <c r="I78" s="19">
        <f>I79</f>
        <v>7752.4</v>
      </c>
    </row>
    <row r="79" spans="1:9" s="52" customFormat="1" ht="25.5">
      <c r="A79" s="12"/>
      <c r="B79" s="20" t="s">
        <v>186</v>
      </c>
      <c r="C79" s="73" t="s">
        <v>36</v>
      </c>
      <c r="D79" s="73" t="s">
        <v>167</v>
      </c>
      <c r="E79" s="73" t="s">
        <v>30</v>
      </c>
      <c r="F79" s="73" t="s">
        <v>40</v>
      </c>
      <c r="G79" s="73" t="s">
        <v>11</v>
      </c>
      <c r="H79" s="74" t="s">
        <v>57</v>
      </c>
      <c r="I79" s="3">
        <f>SUM(I80:I83)</f>
        <v>7752.4</v>
      </c>
    </row>
    <row r="80" spans="1:9" s="52" customFormat="1" ht="51">
      <c r="A80" s="12"/>
      <c r="B80" s="36" t="s">
        <v>172</v>
      </c>
      <c r="C80" s="30" t="s">
        <v>36</v>
      </c>
      <c r="D80" s="30" t="s">
        <v>167</v>
      </c>
      <c r="E80" s="30" t="s">
        <v>168</v>
      </c>
      <c r="F80" s="30" t="s">
        <v>40</v>
      </c>
      <c r="G80" s="30" t="s">
        <v>11</v>
      </c>
      <c r="H80" s="31" t="s">
        <v>57</v>
      </c>
      <c r="I80" s="3">
        <v>2650.2</v>
      </c>
    </row>
    <row r="81" spans="1:9" s="52" customFormat="1" ht="63.75">
      <c r="A81" s="12"/>
      <c r="B81" s="36" t="s">
        <v>173</v>
      </c>
      <c r="C81" s="30" t="s">
        <v>36</v>
      </c>
      <c r="D81" s="30" t="s">
        <v>167</v>
      </c>
      <c r="E81" s="30" t="s">
        <v>169</v>
      </c>
      <c r="F81" s="30" t="s">
        <v>40</v>
      </c>
      <c r="G81" s="30" t="s">
        <v>11</v>
      </c>
      <c r="H81" s="31" t="s">
        <v>57</v>
      </c>
      <c r="I81" s="3">
        <v>40.5</v>
      </c>
    </row>
    <row r="82" spans="1:9" s="52" customFormat="1" ht="51">
      <c r="A82" s="12"/>
      <c r="B82" s="36" t="s">
        <v>174</v>
      </c>
      <c r="C82" s="30" t="s">
        <v>36</v>
      </c>
      <c r="D82" s="30" t="s">
        <v>167</v>
      </c>
      <c r="E82" s="30" t="s">
        <v>170</v>
      </c>
      <c r="F82" s="30" t="s">
        <v>40</v>
      </c>
      <c r="G82" s="30" t="s">
        <v>11</v>
      </c>
      <c r="H82" s="31" t="s">
        <v>57</v>
      </c>
      <c r="I82" s="3">
        <v>5454.2</v>
      </c>
    </row>
    <row r="83" spans="1:9" s="52" customFormat="1" ht="51">
      <c r="A83" s="12"/>
      <c r="B83" s="36" t="s">
        <v>175</v>
      </c>
      <c r="C83" s="30" t="s">
        <v>36</v>
      </c>
      <c r="D83" s="30" t="s">
        <v>167</v>
      </c>
      <c r="E83" s="30" t="s">
        <v>171</v>
      </c>
      <c r="F83" s="30" t="s">
        <v>40</v>
      </c>
      <c r="G83" s="30" t="s">
        <v>11</v>
      </c>
      <c r="H83" s="31" t="s">
        <v>57</v>
      </c>
      <c r="I83" s="3">
        <v>-392.5</v>
      </c>
    </row>
    <row r="84" spans="1:9" s="52" customFormat="1" ht="27.75" customHeight="1">
      <c r="A84" s="16" t="s">
        <v>230</v>
      </c>
      <c r="B84" s="80" t="s">
        <v>231</v>
      </c>
      <c r="C84" s="80"/>
      <c r="D84" s="80"/>
      <c r="E84" s="80"/>
      <c r="F84" s="80"/>
      <c r="G84" s="80"/>
      <c r="H84" s="80"/>
      <c r="I84" s="17">
        <f>I85+I87</f>
        <v>512.1</v>
      </c>
    </row>
    <row r="85" spans="1:9" s="52" customFormat="1" ht="12.75">
      <c r="A85" s="15"/>
      <c r="B85" s="62" t="s">
        <v>59</v>
      </c>
      <c r="C85" s="71" t="s">
        <v>36</v>
      </c>
      <c r="D85" s="75" t="s">
        <v>58</v>
      </c>
      <c r="E85" s="71" t="s">
        <v>33</v>
      </c>
      <c r="F85" s="71" t="s">
        <v>17</v>
      </c>
      <c r="G85" s="71" t="s">
        <v>11</v>
      </c>
      <c r="H85" s="72" t="s">
        <v>32</v>
      </c>
      <c r="I85" s="19">
        <f>I86</f>
        <v>497.6</v>
      </c>
    </row>
    <row r="86" spans="1:9" s="52" customFormat="1" ht="116.25" customHeight="1">
      <c r="A86" s="12"/>
      <c r="B86" s="20" t="s">
        <v>223</v>
      </c>
      <c r="C86" s="76" t="s">
        <v>36</v>
      </c>
      <c r="D86" s="76" t="s">
        <v>58</v>
      </c>
      <c r="E86" s="76" t="s">
        <v>137</v>
      </c>
      <c r="F86" s="76" t="s">
        <v>40</v>
      </c>
      <c r="G86" s="76" t="s">
        <v>11</v>
      </c>
      <c r="H86" s="77" t="s">
        <v>57</v>
      </c>
      <c r="I86" s="3">
        <v>497.6</v>
      </c>
    </row>
    <row r="87" spans="1:9" s="52" customFormat="1" ht="12.75">
      <c r="A87" s="15"/>
      <c r="B87" s="62" t="s">
        <v>45</v>
      </c>
      <c r="C87" s="71" t="s">
        <v>36</v>
      </c>
      <c r="D87" s="75" t="s">
        <v>41</v>
      </c>
      <c r="E87" s="71" t="s">
        <v>33</v>
      </c>
      <c r="F87" s="71" t="s">
        <v>17</v>
      </c>
      <c r="G87" s="71" t="s">
        <v>11</v>
      </c>
      <c r="H87" s="72" t="s">
        <v>32</v>
      </c>
      <c r="I87" s="19">
        <f>I88</f>
        <v>14.5</v>
      </c>
    </row>
    <row r="88" spans="1:9" s="52" customFormat="1" ht="25.5" customHeight="1">
      <c r="A88" s="12"/>
      <c r="B88" s="20" t="s">
        <v>96</v>
      </c>
      <c r="C88" s="76" t="s">
        <v>36</v>
      </c>
      <c r="D88" s="76" t="s">
        <v>41</v>
      </c>
      <c r="E88" s="76" t="s">
        <v>85</v>
      </c>
      <c r="F88" s="76" t="s">
        <v>12</v>
      </c>
      <c r="G88" s="76" t="s">
        <v>11</v>
      </c>
      <c r="H88" s="77" t="s">
        <v>38</v>
      </c>
      <c r="I88" s="3">
        <v>14.5</v>
      </c>
    </row>
    <row r="89" spans="1:9" s="52" customFormat="1" ht="27.75" customHeight="1">
      <c r="A89" s="16" t="s">
        <v>84</v>
      </c>
      <c r="B89" s="80" t="s">
        <v>232</v>
      </c>
      <c r="C89" s="80"/>
      <c r="D89" s="80"/>
      <c r="E89" s="80"/>
      <c r="F89" s="80"/>
      <c r="G89" s="80"/>
      <c r="H89" s="80"/>
      <c r="I89" s="17">
        <f>I90</f>
        <v>307.3</v>
      </c>
    </row>
    <row r="90" spans="1:9" s="52" customFormat="1" ht="12.75">
      <c r="A90" s="15"/>
      <c r="B90" s="62" t="s">
        <v>45</v>
      </c>
      <c r="C90" s="71" t="s">
        <v>36</v>
      </c>
      <c r="D90" s="75" t="s">
        <v>41</v>
      </c>
      <c r="E90" s="71" t="s">
        <v>33</v>
      </c>
      <c r="F90" s="71" t="s">
        <v>17</v>
      </c>
      <c r="G90" s="71" t="s">
        <v>11</v>
      </c>
      <c r="H90" s="72" t="s">
        <v>32</v>
      </c>
      <c r="I90" s="19">
        <f>I91</f>
        <v>307.3</v>
      </c>
    </row>
    <row r="91" spans="1:9" s="52" customFormat="1" ht="25.5" customHeight="1">
      <c r="A91" s="12"/>
      <c r="B91" s="20" t="s">
        <v>96</v>
      </c>
      <c r="C91" s="76" t="s">
        <v>36</v>
      </c>
      <c r="D91" s="76" t="s">
        <v>41</v>
      </c>
      <c r="E91" s="76" t="s">
        <v>85</v>
      </c>
      <c r="F91" s="76" t="s">
        <v>12</v>
      </c>
      <c r="G91" s="76" t="s">
        <v>11</v>
      </c>
      <c r="H91" s="77" t="s">
        <v>38</v>
      </c>
      <c r="I91" s="3">
        <v>307.3</v>
      </c>
    </row>
    <row r="92" spans="1:9" s="18" customFormat="1" ht="27.75" customHeight="1">
      <c r="A92" s="16" t="s">
        <v>79</v>
      </c>
      <c r="B92" s="80" t="s">
        <v>233</v>
      </c>
      <c r="C92" s="80"/>
      <c r="D92" s="80"/>
      <c r="E92" s="80"/>
      <c r="F92" s="80"/>
      <c r="G92" s="80"/>
      <c r="H92" s="80"/>
      <c r="I92" s="17">
        <f>I93</f>
        <v>1513.5</v>
      </c>
    </row>
    <row r="93" spans="1:9" s="52" customFormat="1" ht="12.75">
      <c r="A93" s="12"/>
      <c r="B93" s="8" t="s">
        <v>45</v>
      </c>
      <c r="C93" s="27" t="s">
        <v>36</v>
      </c>
      <c r="D93" s="27" t="s">
        <v>41</v>
      </c>
      <c r="E93" s="27" t="s">
        <v>33</v>
      </c>
      <c r="F93" s="27" t="s">
        <v>17</v>
      </c>
      <c r="G93" s="27" t="s">
        <v>11</v>
      </c>
      <c r="H93" s="28" t="s">
        <v>32</v>
      </c>
      <c r="I93" s="5">
        <f>SUM(I94:I98)</f>
        <v>1513.5</v>
      </c>
    </row>
    <row r="94" spans="1:9" s="52" customFormat="1" ht="38.25">
      <c r="A94" s="12"/>
      <c r="B94" s="9" t="s">
        <v>176</v>
      </c>
      <c r="C94" s="30" t="s">
        <v>36</v>
      </c>
      <c r="D94" s="30" t="s">
        <v>41</v>
      </c>
      <c r="E94" s="30" t="s">
        <v>178</v>
      </c>
      <c r="F94" s="30" t="s">
        <v>40</v>
      </c>
      <c r="G94" s="30" t="s">
        <v>11</v>
      </c>
      <c r="H94" s="31" t="s">
        <v>38</v>
      </c>
      <c r="I94" s="2">
        <v>211.6</v>
      </c>
    </row>
    <row r="95" spans="1:9" s="52" customFormat="1" ht="27.75" customHeight="1">
      <c r="A95" s="12"/>
      <c r="B95" s="9" t="s">
        <v>177</v>
      </c>
      <c r="C95" s="30" t="s">
        <v>36</v>
      </c>
      <c r="D95" s="30" t="s">
        <v>41</v>
      </c>
      <c r="E95" s="30" t="s">
        <v>179</v>
      </c>
      <c r="F95" s="30" t="s">
        <v>40</v>
      </c>
      <c r="G95" s="30" t="s">
        <v>11</v>
      </c>
      <c r="H95" s="31" t="s">
        <v>38</v>
      </c>
      <c r="I95" s="2">
        <v>338.5</v>
      </c>
    </row>
    <row r="96" spans="1:9" s="52" customFormat="1" ht="25.5">
      <c r="A96" s="12"/>
      <c r="B96" s="9" t="s">
        <v>99</v>
      </c>
      <c r="C96" s="30" t="s">
        <v>36</v>
      </c>
      <c r="D96" s="30" t="s">
        <v>41</v>
      </c>
      <c r="E96" s="30" t="s">
        <v>95</v>
      </c>
      <c r="F96" s="30" t="s">
        <v>40</v>
      </c>
      <c r="G96" s="30" t="s">
        <v>11</v>
      </c>
      <c r="H96" s="31" t="s">
        <v>38</v>
      </c>
      <c r="I96" s="2">
        <v>3</v>
      </c>
    </row>
    <row r="97" spans="1:9" s="52" customFormat="1" ht="38.25">
      <c r="A97" s="12"/>
      <c r="B97" s="9" t="s">
        <v>43</v>
      </c>
      <c r="C97" s="30" t="s">
        <v>36</v>
      </c>
      <c r="D97" s="30" t="s">
        <v>41</v>
      </c>
      <c r="E97" s="30" t="s">
        <v>42</v>
      </c>
      <c r="F97" s="30" t="s">
        <v>40</v>
      </c>
      <c r="G97" s="30" t="s">
        <v>11</v>
      </c>
      <c r="H97" s="31" t="s">
        <v>38</v>
      </c>
      <c r="I97" s="3">
        <v>875.6</v>
      </c>
    </row>
    <row r="98" spans="1:9" s="52" customFormat="1" ht="25.5">
      <c r="A98" s="12"/>
      <c r="B98" s="20" t="s">
        <v>96</v>
      </c>
      <c r="C98" s="30" t="s">
        <v>36</v>
      </c>
      <c r="D98" s="30" t="s">
        <v>41</v>
      </c>
      <c r="E98" s="30" t="s">
        <v>85</v>
      </c>
      <c r="F98" s="30" t="s">
        <v>12</v>
      </c>
      <c r="G98" s="30" t="s">
        <v>11</v>
      </c>
      <c r="H98" s="31" t="s">
        <v>38</v>
      </c>
      <c r="I98" s="3">
        <v>84.8</v>
      </c>
    </row>
    <row r="99" spans="1:9" s="18" customFormat="1" ht="27.75" customHeight="1">
      <c r="A99" s="16" t="s">
        <v>234</v>
      </c>
      <c r="B99" s="80" t="s">
        <v>235</v>
      </c>
      <c r="C99" s="80"/>
      <c r="D99" s="80"/>
      <c r="E99" s="80"/>
      <c r="F99" s="80"/>
      <c r="G99" s="80"/>
      <c r="H99" s="80"/>
      <c r="I99" s="17">
        <f>I100</f>
        <v>3</v>
      </c>
    </row>
    <row r="100" spans="1:9" s="4" customFormat="1" ht="12.75">
      <c r="A100" s="13"/>
      <c r="B100" s="8" t="s">
        <v>45</v>
      </c>
      <c r="C100" s="27" t="s">
        <v>36</v>
      </c>
      <c r="D100" s="27" t="s">
        <v>41</v>
      </c>
      <c r="E100" s="27" t="s">
        <v>33</v>
      </c>
      <c r="F100" s="27" t="s">
        <v>17</v>
      </c>
      <c r="G100" s="27" t="s">
        <v>11</v>
      </c>
      <c r="H100" s="28" t="s">
        <v>32</v>
      </c>
      <c r="I100" s="5">
        <f>I101</f>
        <v>3</v>
      </c>
    </row>
    <row r="101" spans="1:9" s="52" customFormat="1" ht="51">
      <c r="A101" s="12"/>
      <c r="B101" s="9" t="s">
        <v>237</v>
      </c>
      <c r="C101" s="30" t="s">
        <v>36</v>
      </c>
      <c r="D101" s="30" t="s">
        <v>41</v>
      </c>
      <c r="E101" s="30" t="s">
        <v>236</v>
      </c>
      <c r="F101" s="30" t="s">
        <v>12</v>
      </c>
      <c r="G101" s="30" t="s">
        <v>11</v>
      </c>
      <c r="H101" s="31" t="s">
        <v>38</v>
      </c>
      <c r="I101" s="3">
        <v>3</v>
      </c>
    </row>
    <row r="102" spans="1:9" s="18" customFormat="1" ht="27.75" customHeight="1">
      <c r="A102" s="16" t="s">
        <v>72</v>
      </c>
      <c r="B102" s="80" t="s">
        <v>139</v>
      </c>
      <c r="C102" s="80"/>
      <c r="D102" s="80"/>
      <c r="E102" s="80"/>
      <c r="F102" s="80"/>
      <c r="G102" s="80"/>
      <c r="H102" s="80"/>
      <c r="I102" s="17">
        <f>I103+I105+I111+I113+I117+I120</f>
        <v>111418</v>
      </c>
    </row>
    <row r="103" spans="1:9" s="4" customFormat="1" ht="12.75">
      <c r="A103" s="13"/>
      <c r="B103" s="8" t="s">
        <v>59</v>
      </c>
      <c r="C103" s="27" t="s">
        <v>36</v>
      </c>
      <c r="D103" s="27" t="s">
        <v>58</v>
      </c>
      <c r="E103" s="27" t="s">
        <v>33</v>
      </c>
      <c r="F103" s="27" t="s">
        <v>17</v>
      </c>
      <c r="G103" s="27" t="s">
        <v>11</v>
      </c>
      <c r="H103" s="28" t="s">
        <v>32</v>
      </c>
      <c r="I103" s="5">
        <f>I104</f>
        <v>140</v>
      </c>
    </row>
    <row r="104" spans="1:9" s="52" customFormat="1" ht="25.5">
      <c r="A104" s="12"/>
      <c r="B104" s="9" t="s">
        <v>209</v>
      </c>
      <c r="C104" s="30" t="s">
        <v>36</v>
      </c>
      <c r="D104" s="30" t="s">
        <v>58</v>
      </c>
      <c r="E104" s="30" t="s">
        <v>75</v>
      </c>
      <c r="F104" s="30" t="s">
        <v>40</v>
      </c>
      <c r="G104" s="30" t="s">
        <v>11</v>
      </c>
      <c r="H104" s="31" t="s">
        <v>57</v>
      </c>
      <c r="I104" s="3">
        <v>140</v>
      </c>
    </row>
    <row r="105" spans="1:9" s="4" customFormat="1" ht="25.5">
      <c r="A105" s="13"/>
      <c r="B105" s="8" t="s">
        <v>54</v>
      </c>
      <c r="C105" s="27" t="s">
        <v>36</v>
      </c>
      <c r="D105" s="27" t="s">
        <v>53</v>
      </c>
      <c r="E105" s="27" t="s">
        <v>33</v>
      </c>
      <c r="F105" s="27" t="s">
        <v>17</v>
      </c>
      <c r="G105" s="27" t="s">
        <v>11</v>
      </c>
      <c r="H105" s="28" t="s">
        <v>32</v>
      </c>
      <c r="I105" s="5">
        <f>SUM(I106:I110)</f>
        <v>56208.299999999996</v>
      </c>
    </row>
    <row r="106" spans="1:9" ht="51">
      <c r="A106" s="14"/>
      <c r="B106" s="9" t="s">
        <v>131</v>
      </c>
      <c r="C106" s="30" t="s">
        <v>36</v>
      </c>
      <c r="D106" s="30" t="s">
        <v>53</v>
      </c>
      <c r="E106" s="30" t="s">
        <v>130</v>
      </c>
      <c r="F106" s="30" t="s">
        <v>12</v>
      </c>
      <c r="G106" s="30" t="s">
        <v>11</v>
      </c>
      <c r="H106" s="31" t="s">
        <v>49</v>
      </c>
      <c r="I106" s="2">
        <v>31742.1</v>
      </c>
    </row>
    <row r="107" spans="1:9" ht="51">
      <c r="A107" s="14"/>
      <c r="B107" s="9" t="s">
        <v>132</v>
      </c>
      <c r="C107" s="30" t="s">
        <v>36</v>
      </c>
      <c r="D107" s="30" t="s">
        <v>53</v>
      </c>
      <c r="E107" s="30" t="s">
        <v>122</v>
      </c>
      <c r="F107" s="30" t="s">
        <v>12</v>
      </c>
      <c r="G107" s="30" t="s">
        <v>11</v>
      </c>
      <c r="H107" s="31" t="s">
        <v>49</v>
      </c>
      <c r="I107" s="2">
        <v>639.6</v>
      </c>
    </row>
    <row r="108" spans="1:9" ht="25.5">
      <c r="A108" s="14"/>
      <c r="B108" s="9" t="s">
        <v>210</v>
      </c>
      <c r="C108" s="30" t="s">
        <v>36</v>
      </c>
      <c r="D108" s="30" t="s">
        <v>53</v>
      </c>
      <c r="E108" s="30" t="s">
        <v>196</v>
      </c>
      <c r="F108" s="30" t="s">
        <v>12</v>
      </c>
      <c r="G108" s="30" t="s">
        <v>11</v>
      </c>
      <c r="H108" s="31" t="s">
        <v>49</v>
      </c>
      <c r="I108" s="2">
        <v>21091.2</v>
      </c>
    </row>
    <row r="109" spans="1:9" ht="38.25">
      <c r="A109" s="14"/>
      <c r="B109" s="9" t="s">
        <v>144</v>
      </c>
      <c r="C109" s="30" t="s">
        <v>36</v>
      </c>
      <c r="D109" s="30" t="s">
        <v>53</v>
      </c>
      <c r="E109" s="30" t="s">
        <v>114</v>
      </c>
      <c r="F109" s="30" t="s">
        <v>12</v>
      </c>
      <c r="G109" s="30" t="s">
        <v>11</v>
      </c>
      <c r="H109" s="31" t="s">
        <v>49</v>
      </c>
      <c r="I109" s="2">
        <v>1362.6</v>
      </c>
    </row>
    <row r="110" spans="1:9" ht="51">
      <c r="A110" s="14"/>
      <c r="B110" s="9" t="s">
        <v>239</v>
      </c>
      <c r="C110" s="30" t="s">
        <v>36</v>
      </c>
      <c r="D110" s="30" t="s">
        <v>53</v>
      </c>
      <c r="E110" s="30" t="s">
        <v>238</v>
      </c>
      <c r="F110" s="30" t="s">
        <v>12</v>
      </c>
      <c r="G110" s="30" t="s">
        <v>11</v>
      </c>
      <c r="H110" s="31" t="s">
        <v>49</v>
      </c>
      <c r="I110" s="2">
        <v>1372.8</v>
      </c>
    </row>
    <row r="111" spans="1:9" s="52" customFormat="1" ht="25.5">
      <c r="A111" s="12"/>
      <c r="B111" s="8" t="s">
        <v>193</v>
      </c>
      <c r="C111" s="27" t="s">
        <v>36</v>
      </c>
      <c r="D111" s="27" t="s">
        <v>67</v>
      </c>
      <c r="E111" s="27" t="s">
        <v>33</v>
      </c>
      <c r="F111" s="27" t="s">
        <v>17</v>
      </c>
      <c r="G111" s="27" t="s">
        <v>11</v>
      </c>
      <c r="H111" s="28" t="s">
        <v>32</v>
      </c>
      <c r="I111" s="5">
        <f>I112</f>
        <v>3.5</v>
      </c>
    </row>
    <row r="112" spans="1:9" s="52" customFormat="1" ht="12.75">
      <c r="A112" s="12"/>
      <c r="B112" s="9" t="s">
        <v>206</v>
      </c>
      <c r="C112" s="30" t="s">
        <v>36</v>
      </c>
      <c r="D112" s="30" t="s">
        <v>67</v>
      </c>
      <c r="E112" s="30" t="s">
        <v>125</v>
      </c>
      <c r="F112" s="30" t="s">
        <v>12</v>
      </c>
      <c r="G112" s="30" t="s">
        <v>11</v>
      </c>
      <c r="H112" s="31" t="s">
        <v>94</v>
      </c>
      <c r="I112" s="2">
        <v>3.5</v>
      </c>
    </row>
    <row r="113" spans="1:9" s="4" customFormat="1" ht="25.5">
      <c r="A113" s="13"/>
      <c r="B113" s="8" t="s">
        <v>48</v>
      </c>
      <c r="C113" s="27" t="s">
        <v>36</v>
      </c>
      <c r="D113" s="27" t="s">
        <v>47</v>
      </c>
      <c r="E113" s="27" t="s">
        <v>33</v>
      </c>
      <c r="F113" s="27" t="s">
        <v>17</v>
      </c>
      <c r="G113" s="27" t="s">
        <v>11</v>
      </c>
      <c r="H113" s="28" t="s">
        <v>32</v>
      </c>
      <c r="I113" s="5">
        <f>SUM(I114:I116)</f>
        <v>45253.6</v>
      </c>
    </row>
    <row r="114" spans="1:9" s="52" customFormat="1" ht="12.75">
      <c r="A114" s="12"/>
      <c r="B114" s="9" t="s">
        <v>211</v>
      </c>
      <c r="C114" s="30" t="s">
        <v>36</v>
      </c>
      <c r="D114" s="30" t="s">
        <v>47</v>
      </c>
      <c r="E114" s="30" t="s">
        <v>78</v>
      </c>
      <c r="F114" s="30" t="s">
        <v>12</v>
      </c>
      <c r="G114" s="30" t="s">
        <v>11</v>
      </c>
      <c r="H114" s="31" t="s">
        <v>46</v>
      </c>
      <c r="I114" s="3">
        <v>180</v>
      </c>
    </row>
    <row r="115" spans="1:9" s="52" customFormat="1" ht="63.75">
      <c r="A115" s="12"/>
      <c r="B115" s="9" t="s">
        <v>240</v>
      </c>
      <c r="C115" s="30" t="s">
        <v>36</v>
      </c>
      <c r="D115" s="30" t="s">
        <v>47</v>
      </c>
      <c r="E115" s="30" t="s">
        <v>123</v>
      </c>
      <c r="F115" s="30" t="s">
        <v>12</v>
      </c>
      <c r="G115" s="30" t="s">
        <v>11</v>
      </c>
      <c r="H115" s="31" t="s">
        <v>46</v>
      </c>
      <c r="I115" s="3">
        <v>38825</v>
      </c>
    </row>
    <row r="116" spans="1:9" s="52" customFormat="1" ht="27.75" customHeight="1">
      <c r="A116" s="12"/>
      <c r="B116" s="9" t="s">
        <v>145</v>
      </c>
      <c r="C116" s="30" t="s">
        <v>36</v>
      </c>
      <c r="D116" s="30" t="s">
        <v>47</v>
      </c>
      <c r="E116" s="30" t="s">
        <v>113</v>
      </c>
      <c r="F116" s="30" t="s">
        <v>12</v>
      </c>
      <c r="G116" s="30" t="s">
        <v>11</v>
      </c>
      <c r="H116" s="31" t="s">
        <v>105</v>
      </c>
      <c r="I116" s="3">
        <v>6248.6</v>
      </c>
    </row>
    <row r="117" spans="1:9" s="52" customFormat="1" ht="12.75">
      <c r="A117" s="12"/>
      <c r="B117" s="37" t="s">
        <v>37</v>
      </c>
      <c r="C117" s="40" t="s">
        <v>36</v>
      </c>
      <c r="D117" s="38" t="s">
        <v>35</v>
      </c>
      <c r="E117" s="38" t="s">
        <v>33</v>
      </c>
      <c r="F117" s="38" t="s">
        <v>17</v>
      </c>
      <c r="G117" s="38" t="s">
        <v>11</v>
      </c>
      <c r="H117" s="39" t="s">
        <v>32</v>
      </c>
      <c r="I117" s="5">
        <f>I118+I119</f>
        <v>147</v>
      </c>
    </row>
    <row r="118" spans="1:9" s="52" customFormat="1" ht="12.75">
      <c r="A118" s="12"/>
      <c r="B118" s="24" t="s">
        <v>129</v>
      </c>
      <c r="C118" s="78" t="s">
        <v>36</v>
      </c>
      <c r="D118" s="63" t="s">
        <v>35</v>
      </c>
      <c r="E118" s="63" t="s">
        <v>78</v>
      </c>
      <c r="F118" s="63" t="s">
        <v>12</v>
      </c>
      <c r="G118" s="63" t="s">
        <v>11</v>
      </c>
      <c r="H118" s="64" t="s">
        <v>34</v>
      </c>
      <c r="I118" s="2">
        <v>2.5</v>
      </c>
    </row>
    <row r="119" spans="1:9" s="52" customFormat="1" ht="12.75">
      <c r="A119" s="12"/>
      <c r="B119" s="24" t="s">
        <v>98</v>
      </c>
      <c r="C119" s="29" t="s">
        <v>36</v>
      </c>
      <c r="D119" s="30" t="s">
        <v>35</v>
      </c>
      <c r="E119" s="30" t="s">
        <v>89</v>
      </c>
      <c r="F119" s="30" t="s">
        <v>12</v>
      </c>
      <c r="G119" s="30" t="s">
        <v>11</v>
      </c>
      <c r="H119" s="31" t="s">
        <v>34</v>
      </c>
      <c r="I119" s="2">
        <v>144.5</v>
      </c>
    </row>
    <row r="120" spans="1:9" s="52" customFormat="1" ht="25.5">
      <c r="A120" s="12"/>
      <c r="B120" s="10" t="s">
        <v>109</v>
      </c>
      <c r="C120" s="32" t="s">
        <v>15</v>
      </c>
      <c r="D120" s="32" t="s">
        <v>14</v>
      </c>
      <c r="E120" s="32" t="s">
        <v>33</v>
      </c>
      <c r="F120" s="32" t="s">
        <v>17</v>
      </c>
      <c r="G120" s="32" t="s">
        <v>11</v>
      </c>
      <c r="H120" s="33" t="s">
        <v>32</v>
      </c>
      <c r="I120" s="19">
        <f>I121</f>
        <v>9665.6</v>
      </c>
    </row>
    <row r="121" spans="1:9" s="52" customFormat="1" ht="39" customHeight="1">
      <c r="A121" s="12"/>
      <c r="B121" s="24" t="s">
        <v>212</v>
      </c>
      <c r="C121" s="29" t="s">
        <v>15</v>
      </c>
      <c r="D121" s="30" t="s">
        <v>14</v>
      </c>
      <c r="E121" s="30" t="s">
        <v>6</v>
      </c>
      <c r="F121" s="30" t="s">
        <v>12</v>
      </c>
      <c r="G121" s="30" t="s">
        <v>11</v>
      </c>
      <c r="H121" s="31" t="s">
        <v>10</v>
      </c>
      <c r="I121" s="2">
        <v>9665.6</v>
      </c>
    </row>
    <row r="122" spans="1:9" s="18" customFormat="1" ht="27.75" customHeight="1">
      <c r="A122" s="16" t="s">
        <v>241</v>
      </c>
      <c r="B122" s="80" t="s">
        <v>242</v>
      </c>
      <c r="C122" s="80"/>
      <c r="D122" s="80"/>
      <c r="E122" s="80"/>
      <c r="F122" s="80"/>
      <c r="G122" s="80"/>
      <c r="H122" s="80"/>
      <c r="I122" s="17">
        <f>I123</f>
        <v>2.7</v>
      </c>
    </row>
    <row r="123" spans="1:9" s="4" customFormat="1" ht="25.5">
      <c r="A123" s="13"/>
      <c r="B123" s="8" t="s">
        <v>54</v>
      </c>
      <c r="C123" s="27" t="s">
        <v>36</v>
      </c>
      <c r="D123" s="27" t="s">
        <v>53</v>
      </c>
      <c r="E123" s="27" t="s">
        <v>33</v>
      </c>
      <c r="F123" s="27" t="s">
        <v>17</v>
      </c>
      <c r="G123" s="27" t="s">
        <v>11</v>
      </c>
      <c r="H123" s="28" t="s">
        <v>32</v>
      </c>
      <c r="I123" s="5">
        <f>I124</f>
        <v>2.7</v>
      </c>
    </row>
    <row r="124" spans="1:9" s="52" customFormat="1" ht="51">
      <c r="A124" s="12"/>
      <c r="B124" s="9" t="s">
        <v>131</v>
      </c>
      <c r="C124" s="30" t="s">
        <v>36</v>
      </c>
      <c r="D124" s="30" t="s">
        <v>53</v>
      </c>
      <c r="E124" s="30" t="s">
        <v>130</v>
      </c>
      <c r="F124" s="30" t="s">
        <v>12</v>
      </c>
      <c r="G124" s="30" t="s">
        <v>11</v>
      </c>
      <c r="H124" s="31" t="s">
        <v>49</v>
      </c>
      <c r="I124" s="3">
        <v>2.7</v>
      </c>
    </row>
    <row r="125" spans="1:9" s="52" customFormat="1" ht="27.75" customHeight="1">
      <c r="A125" s="16" t="s">
        <v>86</v>
      </c>
      <c r="B125" s="80" t="s">
        <v>243</v>
      </c>
      <c r="C125" s="80"/>
      <c r="D125" s="80"/>
      <c r="E125" s="80"/>
      <c r="F125" s="80"/>
      <c r="G125" s="80"/>
      <c r="H125" s="80"/>
      <c r="I125" s="17">
        <f>I126</f>
        <v>19</v>
      </c>
    </row>
    <row r="126" spans="1:9" s="52" customFormat="1" ht="12.75">
      <c r="A126" s="12"/>
      <c r="B126" s="8" t="s">
        <v>45</v>
      </c>
      <c r="C126" s="27" t="s">
        <v>36</v>
      </c>
      <c r="D126" s="27" t="s">
        <v>41</v>
      </c>
      <c r="E126" s="27" t="s">
        <v>33</v>
      </c>
      <c r="F126" s="27" t="s">
        <v>17</v>
      </c>
      <c r="G126" s="27" t="s">
        <v>11</v>
      </c>
      <c r="H126" s="28" t="s">
        <v>32</v>
      </c>
      <c r="I126" s="19">
        <f>I127+I128</f>
        <v>19</v>
      </c>
    </row>
    <row r="127" spans="1:9" s="52" customFormat="1" ht="38.25">
      <c r="A127" s="12"/>
      <c r="B127" s="9" t="s">
        <v>128</v>
      </c>
      <c r="C127" s="30" t="s">
        <v>36</v>
      </c>
      <c r="D127" s="30" t="s">
        <v>41</v>
      </c>
      <c r="E127" s="30" t="s">
        <v>121</v>
      </c>
      <c r="F127" s="30" t="s">
        <v>40</v>
      </c>
      <c r="G127" s="30" t="s">
        <v>11</v>
      </c>
      <c r="H127" s="31" t="s">
        <v>38</v>
      </c>
      <c r="I127" s="3">
        <v>3</v>
      </c>
    </row>
    <row r="128" spans="1:9" s="52" customFormat="1" ht="25.5">
      <c r="A128" s="12"/>
      <c r="B128" s="9" t="s">
        <v>96</v>
      </c>
      <c r="C128" s="30" t="s">
        <v>36</v>
      </c>
      <c r="D128" s="30" t="s">
        <v>41</v>
      </c>
      <c r="E128" s="30" t="s">
        <v>85</v>
      </c>
      <c r="F128" s="30" t="s">
        <v>12</v>
      </c>
      <c r="G128" s="30" t="s">
        <v>11</v>
      </c>
      <c r="H128" s="31" t="s">
        <v>38</v>
      </c>
      <c r="I128" s="3">
        <v>16</v>
      </c>
    </row>
    <row r="129" spans="1:9" s="18" customFormat="1" ht="27.75" customHeight="1">
      <c r="A129" s="16" t="s">
        <v>70</v>
      </c>
      <c r="B129" s="80" t="s">
        <v>71</v>
      </c>
      <c r="C129" s="80"/>
      <c r="D129" s="80"/>
      <c r="E129" s="80"/>
      <c r="F129" s="80"/>
      <c r="G129" s="80"/>
      <c r="H129" s="80"/>
      <c r="I129" s="17">
        <f>I130+I136+I141+I145+I147+I152</f>
        <v>580362.2999999999</v>
      </c>
    </row>
    <row r="130" spans="1:9" s="4" customFormat="1" ht="12.75">
      <c r="A130" s="13"/>
      <c r="B130" s="8" t="s">
        <v>66</v>
      </c>
      <c r="C130" s="27">
        <v>1</v>
      </c>
      <c r="D130" s="27" t="s">
        <v>40</v>
      </c>
      <c r="E130" s="27" t="s">
        <v>33</v>
      </c>
      <c r="F130" s="27" t="s">
        <v>17</v>
      </c>
      <c r="G130" s="27" t="s">
        <v>11</v>
      </c>
      <c r="H130" s="28" t="s">
        <v>32</v>
      </c>
      <c r="I130" s="5">
        <f>I131</f>
        <v>426996.49999999994</v>
      </c>
    </row>
    <row r="131" spans="1:9" ht="12.75">
      <c r="A131" s="14"/>
      <c r="B131" s="9" t="s">
        <v>65</v>
      </c>
      <c r="C131" s="30" t="s">
        <v>36</v>
      </c>
      <c r="D131" s="30" t="s">
        <v>40</v>
      </c>
      <c r="E131" s="30" t="s">
        <v>30</v>
      </c>
      <c r="F131" s="30" t="s">
        <v>40</v>
      </c>
      <c r="G131" s="30" t="s">
        <v>11</v>
      </c>
      <c r="H131" s="31" t="s">
        <v>57</v>
      </c>
      <c r="I131" s="2">
        <f>I132+I133+I134+I135</f>
        <v>426996.49999999994</v>
      </c>
    </row>
    <row r="132" spans="1:9" ht="51">
      <c r="A132" s="14"/>
      <c r="B132" s="9" t="s">
        <v>151</v>
      </c>
      <c r="C132" s="30" t="s">
        <v>36</v>
      </c>
      <c r="D132" s="30" t="s">
        <v>40</v>
      </c>
      <c r="E132" s="30" t="s">
        <v>115</v>
      </c>
      <c r="F132" s="30" t="s">
        <v>40</v>
      </c>
      <c r="G132" s="30" t="s">
        <v>11</v>
      </c>
      <c r="H132" s="31" t="s">
        <v>57</v>
      </c>
      <c r="I132" s="2">
        <v>404096.6</v>
      </c>
    </row>
    <row r="133" spans="1:9" ht="76.5">
      <c r="A133" s="14"/>
      <c r="B133" s="9" t="s">
        <v>213</v>
      </c>
      <c r="C133" s="30" t="s">
        <v>36</v>
      </c>
      <c r="D133" s="30" t="s">
        <v>40</v>
      </c>
      <c r="E133" s="30" t="s">
        <v>126</v>
      </c>
      <c r="F133" s="30" t="s">
        <v>40</v>
      </c>
      <c r="G133" s="30" t="s">
        <v>11</v>
      </c>
      <c r="H133" s="31" t="s">
        <v>57</v>
      </c>
      <c r="I133" s="2">
        <v>20643.1</v>
      </c>
    </row>
    <row r="134" spans="1:9" ht="25.5">
      <c r="A134" s="14"/>
      <c r="B134" s="9" t="s">
        <v>214</v>
      </c>
      <c r="C134" s="30" t="s">
        <v>36</v>
      </c>
      <c r="D134" s="30" t="s">
        <v>40</v>
      </c>
      <c r="E134" s="30" t="s">
        <v>7</v>
      </c>
      <c r="F134" s="30" t="s">
        <v>40</v>
      </c>
      <c r="G134" s="30" t="s">
        <v>11</v>
      </c>
      <c r="H134" s="31" t="s">
        <v>57</v>
      </c>
      <c r="I134" s="2">
        <v>2159</v>
      </c>
    </row>
    <row r="135" spans="1:9" ht="63.75">
      <c r="A135" s="14"/>
      <c r="B135" s="9" t="s">
        <v>215</v>
      </c>
      <c r="C135" s="30" t="s">
        <v>36</v>
      </c>
      <c r="D135" s="30" t="s">
        <v>40</v>
      </c>
      <c r="E135" s="30" t="s">
        <v>8</v>
      </c>
      <c r="F135" s="30" t="s">
        <v>40</v>
      </c>
      <c r="G135" s="30" t="s">
        <v>11</v>
      </c>
      <c r="H135" s="31" t="s">
        <v>57</v>
      </c>
      <c r="I135" s="2">
        <v>97.8</v>
      </c>
    </row>
    <row r="136" spans="1:9" s="4" customFormat="1" ht="12.75">
      <c r="A136" s="13"/>
      <c r="B136" s="8" t="s">
        <v>64</v>
      </c>
      <c r="C136" s="27" t="s">
        <v>36</v>
      </c>
      <c r="D136" s="27" t="s">
        <v>62</v>
      </c>
      <c r="E136" s="27" t="s">
        <v>33</v>
      </c>
      <c r="F136" s="27" t="s">
        <v>17</v>
      </c>
      <c r="G136" s="27" t="s">
        <v>11</v>
      </c>
      <c r="H136" s="28" t="s">
        <v>32</v>
      </c>
      <c r="I136" s="5">
        <f>SUM(I137:I140)</f>
        <v>87540.20000000001</v>
      </c>
    </row>
    <row r="137" spans="1:9" ht="12.75">
      <c r="A137" s="14"/>
      <c r="B137" s="9" t="s">
        <v>63</v>
      </c>
      <c r="C137" s="30" t="s">
        <v>36</v>
      </c>
      <c r="D137" s="30" t="s">
        <v>62</v>
      </c>
      <c r="E137" s="30" t="s">
        <v>115</v>
      </c>
      <c r="F137" s="30" t="s">
        <v>14</v>
      </c>
      <c r="G137" s="30" t="s">
        <v>11</v>
      </c>
      <c r="H137" s="31" t="s">
        <v>57</v>
      </c>
      <c r="I137" s="2">
        <v>86784.1</v>
      </c>
    </row>
    <row r="138" spans="1:9" ht="25.5">
      <c r="A138" s="14"/>
      <c r="B138" s="9" t="s">
        <v>187</v>
      </c>
      <c r="C138" s="30" t="s">
        <v>36</v>
      </c>
      <c r="D138" s="30" t="s">
        <v>62</v>
      </c>
      <c r="E138" s="30" t="s">
        <v>126</v>
      </c>
      <c r="F138" s="30" t="s">
        <v>14</v>
      </c>
      <c r="G138" s="30" t="s">
        <v>11</v>
      </c>
      <c r="H138" s="31" t="s">
        <v>57</v>
      </c>
      <c r="I138" s="2">
        <v>15</v>
      </c>
    </row>
    <row r="139" spans="1:9" ht="12.75">
      <c r="A139" s="14"/>
      <c r="B139" s="9" t="s">
        <v>110</v>
      </c>
      <c r="C139" s="30" t="s">
        <v>36</v>
      </c>
      <c r="D139" s="30" t="s">
        <v>62</v>
      </c>
      <c r="E139" s="30" t="s">
        <v>74</v>
      </c>
      <c r="F139" s="30" t="s">
        <v>40</v>
      </c>
      <c r="G139" s="30" t="s">
        <v>11</v>
      </c>
      <c r="H139" s="31" t="s">
        <v>57</v>
      </c>
      <c r="I139" s="2">
        <v>123.6</v>
      </c>
    </row>
    <row r="140" spans="1:9" ht="25.5">
      <c r="A140" s="14"/>
      <c r="B140" s="9" t="s">
        <v>216</v>
      </c>
      <c r="C140" s="30" t="s">
        <v>36</v>
      </c>
      <c r="D140" s="30" t="s">
        <v>62</v>
      </c>
      <c r="E140" s="30" t="s">
        <v>3</v>
      </c>
      <c r="F140" s="30" t="s">
        <v>14</v>
      </c>
      <c r="G140" s="30" t="s">
        <v>11</v>
      </c>
      <c r="H140" s="31" t="s">
        <v>57</v>
      </c>
      <c r="I140" s="2">
        <v>617.5</v>
      </c>
    </row>
    <row r="141" spans="1:9" s="4" customFormat="1" ht="12.75">
      <c r="A141" s="13"/>
      <c r="B141" s="8" t="s">
        <v>61</v>
      </c>
      <c r="C141" s="27" t="s">
        <v>36</v>
      </c>
      <c r="D141" s="27" t="s">
        <v>60</v>
      </c>
      <c r="E141" s="27" t="s">
        <v>33</v>
      </c>
      <c r="F141" s="27" t="s">
        <v>17</v>
      </c>
      <c r="G141" s="27" t="s">
        <v>11</v>
      </c>
      <c r="H141" s="28" t="s">
        <v>32</v>
      </c>
      <c r="I141" s="5">
        <f>I142+I143+I144</f>
        <v>51125.899999999994</v>
      </c>
    </row>
    <row r="142" spans="1:9" ht="25.5">
      <c r="A142" s="14"/>
      <c r="B142" s="9" t="s">
        <v>217</v>
      </c>
      <c r="C142" s="30" t="s">
        <v>36</v>
      </c>
      <c r="D142" s="30" t="s">
        <v>60</v>
      </c>
      <c r="E142" s="30" t="s">
        <v>9</v>
      </c>
      <c r="F142" s="30" t="s">
        <v>12</v>
      </c>
      <c r="G142" s="30" t="s">
        <v>11</v>
      </c>
      <c r="H142" s="31" t="s">
        <v>57</v>
      </c>
      <c r="I142" s="2">
        <v>11816.5</v>
      </c>
    </row>
    <row r="143" spans="1:9" ht="25.5">
      <c r="A143" s="14"/>
      <c r="B143" s="9" t="s">
        <v>218</v>
      </c>
      <c r="C143" s="30" t="s">
        <v>36</v>
      </c>
      <c r="D143" s="30" t="s">
        <v>60</v>
      </c>
      <c r="E143" s="30" t="s">
        <v>197</v>
      </c>
      <c r="F143" s="30" t="s">
        <v>12</v>
      </c>
      <c r="G143" s="30" t="s">
        <v>11</v>
      </c>
      <c r="H143" s="31" t="s">
        <v>57</v>
      </c>
      <c r="I143" s="2">
        <v>24050.1</v>
      </c>
    </row>
    <row r="144" spans="1:9" ht="25.5">
      <c r="A144" s="14"/>
      <c r="B144" s="9" t="s">
        <v>219</v>
      </c>
      <c r="C144" s="30" t="s">
        <v>36</v>
      </c>
      <c r="D144" s="30" t="s">
        <v>60</v>
      </c>
      <c r="E144" s="30" t="s">
        <v>198</v>
      </c>
      <c r="F144" s="30" t="s">
        <v>12</v>
      </c>
      <c r="G144" s="30" t="s">
        <v>11</v>
      </c>
      <c r="H144" s="31" t="s">
        <v>57</v>
      </c>
      <c r="I144" s="2">
        <v>15259.3</v>
      </c>
    </row>
    <row r="145" spans="1:9" s="4" customFormat="1" ht="12.75">
      <c r="A145" s="13"/>
      <c r="B145" s="8" t="s">
        <v>59</v>
      </c>
      <c r="C145" s="27" t="s">
        <v>36</v>
      </c>
      <c r="D145" s="27" t="s">
        <v>58</v>
      </c>
      <c r="E145" s="27" t="s">
        <v>33</v>
      </c>
      <c r="F145" s="27" t="s">
        <v>17</v>
      </c>
      <c r="G145" s="27" t="s">
        <v>11</v>
      </c>
      <c r="H145" s="28" t="s">
        <v>32</v>
      </c>
      <c r="I145" s="5">
        <f>I146</f>
        <v>14319.9</v>
      </c>
    </row>
    <row r="146" spans="1:9" s="4" customFormat="1" ht="38.25">
      <c r="A146" s="13"/>
      <c r="B146" s="9" t="s">
        <v>73</v>
      </c>
      <c r="C146" s="30" t="s">
        <v>36</v>
      </c>
      <c r="D146" s="30" t="s">
        <v>58</v>
      </c>
      <c r="E146" s="30" t="s">
        <v>74</v>
      </c>
      <c r="F146" s="30" t="s">
        <v>40</v>
      </c>
      <c r="G146" s="30" t="s">
        <v>11</v>
      </c>
      <c r="H146" s="31" t="s">
        <v>57</v>
      </c>
      <c r="I146" s="2">
        <v>14319.9</v>
      </c>
    </row>
    <row r="147" spans="1:9" s="4" customFormat="1" ht="25.5">
      <c r="A147" s="13"/>
      <c r="B147" s="8" t="s">
        <v>56</v>
      </c>
      <c r="C147" s="27" t="s">
        <v>36</v>
      </c>
      <c r="D147" s="27" t="s">
        <v>55</v>
      </c>
      <c r="E147" s="27" t="s">
        <v>33</v>
      </c>
      <c r="F147" s="27" t="s">
        <v>17</v>
      </c>
      <c r="G147" s="27" t="s">
        <v>11</v>
      </c>
      <c r="H147" s="28" t="s">
        <v>32</v>
      </c>
      <c r="I147" s="5">
        <f>SUM(I148:I151)</f>
        <v>16.599999999999998</v>
      </c>
    </row>
    <row r="148" spans="1:9" s="4" customFormat="1" ht="25.5">
      <c r="A148" s="13"/>
      <c r="B148" s="9" t="s">
        <v>245</v>
      </c>
      <c r="C148" s="30" t="s">
        <v>36</v>
      </c>
      <c r="D148" s="30" t="s">
        <v>55</v>
      </c>
      <c r="E148" s="30" t="s">
        <v>9</v>
      </c>
      <c r="F148" s="30" t="s">
        <v>12</v>
      </c>
      <c r="G148" s="30" t="s">
        <v>11</v>
      </c>
      <c r="H148" s="31" t="s">
        <v>57</v>
      </c>
      <c r="I148" s="2">
        <v>12.6</v>
      </c>
    </row>
    <row r="149" spans="1:9" s="4" customFormat="1" ht="25.5">
      <c r="A149" s="13"/>
      <c r="B149" s="9" t="s">
        <v>133</v>
      </c>
      <c r="C149" s="30" t="s">
        <v>36</v>
      </c>
      <c r="D149" s="30" t="s">
        <v>55</v>
      </c>
      <c r="E149" s="30" t="s">
        <v>134</v>
      </c>
      <c r="F149" s="30" t="s">
        <v>12</v>
      </c>
      <c r="G149" s="30" t="s">
        <v>11</v>
      </c>
      <c r="H149" s="31" t="s">
        <v>57</v>
      </c>
      <c r="I149" s="2">
        <v>3.3</v>
      </c>
    </row>
    <row r="150" spans="1:9" s="4" customFormat="1" ht="12.75">
      <c r="A150" s="13"/>
      <c r="B150" s="9" t="s">
        <v>246</v>
      </c>
      <c r="C150" s="30" t="s">
        <v>36</v>
      </c>
      <c r="D150" s="30" t="s">
        <v>55</v>
      </c>
      <c r="E150" s="30" t="s">
        <v>244</v>
      </c>
      <c r="F150" s="30" t="s">
        <v>12</v>
      </c>
      <c r="G150" s="30" t="s">
        <v>11</v>
      </c>
      <c r="H150" s="31" t="s">
        <v>57</v>
      </c>
      <c r="I150" s="2">
        <v>0.2</v>
      </c>
    </row>
    <row r="151" spans="1:9" s="4" customFormat="1" ht="38.25">
      <c r="A151" s="13"/>
      <c r="B151" s="9" t="s">
        <v>142</v>
      </c>
      <c r="C151" s="30" t="s">
        <v>36</v>
      </c>
      <c r="D151" s="30" t="s">
        <v>55</v>
      </c>
      <c r="E151" s="30" t="s">
        <v>143</v>
      </c>
      <c r="F151" s="30" t="s">
        <v>12</v>
      </c>
      <c r="G151" s="30" t="s">
        <v>11</v>
      </c>
      <c r="H151" s="31" t="s">
        <v>57</v>
      </c>
      <c r="I151" s="2">
        <v>0.5</v>
      </c>
    </row>
    <row r="152" spans="1:9" s="4" customFormat="1" ht="12.75">
      <c r="A152" s="13"/>
      <c r="B152" s="8" t="s">
        <v>45</v>
      </c>
      <c r="C152" s="27" t="s">
        <v>36</v>
      </c>
      <c r="D152" s="27" t="s">
        <v>41</v>
      </c>
      <c r="E152" s="27" t="s">
        <v>33</v>
      </c>
      <c r="F152" s="27" t="s">
        <v>17</v>
      </c>
      <c r="G152" s="27" t="s">
        <v>11</v>
      </c>
      <c r="H152" s="28" t="s">
        <v>32</v>
      </c>
      <c r="I152" s="5">
        <f>SUM(I153:I156)</f>
        <v>363.20000000000005</v>
      </c>
    </row>
    <row r="153" spans="1:9" s="4" customFormat="1" ht="51">
      <c r="A153" s="13"/>
      <c r="B153" s="9" t="s">
        <v>194</v>
      </c>
      <c r="C153" s="30" t="s">
        <v>36</v>
      </c>
      <c r="D153" s="30" t="s">
        <v>41</v>
      </c>
      <c r="E153" s="30" t="s">
        <v>74</v>
      </c>
      <c r="F153" s="30" t="s">
        <v>40</v>
      </c>
      <c r="G153" s="30" t="s">
        <v>11</v>
      </c>
      <c r="H153" s="31" t="s">
        <v>38</v>
      </c>
      <c r="I153" s="2">
        <v>111.2</v>
      </c>
    </row>
    <row r="154" spans="1:9" s="4" customFormat="1" ht="38.25">
      <c r="A154" s="13"/>
      <c r="B154" s="9" t="s">
        <v>135</v>
      </c>
      <c r="C154" s="30" t="s">
        <v>36</v>
      </c>
      <c r="D154" s="30" t="s">
        <v>41</v>
      </c>
      <c r="E154" s="30" t="s">
        <v>112</v>
      </c>
      <c r="F154" s="30" t="s">
        <v>40</v>
      </c>
      <c r="G154" s="30" t="s">
        <v>11</v>
      </c>
      <c r="H154" s="31" t="s">
        <v>38</v>
      </c>
      <c r="I154" s="2">
        <v>20.7</v>
      </c>
    </row>
    <row r="155" spans="1:9" s="4" customFormat="1" ht="38.25">
      <c r="A155" s="13"/>
      <c r="B155" s="9" t="s">
        <v>220</v>
      </c>
      <c r="C155" s="30" t="s">
        <v>36</v>
      </c>
      <c r="D155" s="30" t="s">
        <v>41</v>
      </c>
      <c r="E155" s="30" t="s">
        <v>44</v>
      </c>
      <c r="F155" s="30" t="s">
        <v>40</v>
      </c>
      <c r="G155" s="30" t="s">
        <v>11</v>
      </c>
      <c r="H155" s="31" t="s">
        <v>38</v>
      </c>
      <c r="I155" s="2">
        <v>228.7</v>
      </c>
    </row>
    <row r="156" spans="1:9" s="4" customFormat="1" ht="25.5">
      <c r="A156" s="13"/>
      <c r="B156" s="9" t="s">
        <v>96</v>
      </c>
      <c r="C156" s="30" t="s">
        <v>36</v>
      </c>
      <c r="D156" s="30" t="s">
        <v>41</v>
      </c>
      <c r="E156" s="30" t="s">
        <v>85</v>
      </c>
      <c r="F156" s="30" t="s">
        <v>12</v>
      </c>
      <c r="G156" s="30" t="s">
        <v>11</v>
      </c>
      <c r="H156" s="31" t="s">
        <v>38</v>
      </c>
      <c r="I156" s="2">
        <v>2.6</v>
      </c>
    </row>
    <row r="157" spans="1:9" s="45" customFormat="1" ht="27.75" customHeight="1">
      <c r="A157" s="16" t="s">
        <v>76</v>
      </c>
      <c r="B157" s="80" t="s">
        <v>247</v>
      </c>
      <c r="C157" s="80"/>
      <c r="D157" s="80"/>
      <c r="E157" s="80"/>
      <c r="F157" s="80"/>
      <c r="G157" s="80"/>
      <c r="H157" s="80"/>
      <c r="I157" s="17">
        <f>I158</f>
        <v>5296.1</v>
      </c>
    </row>
    <row r="158" spans="1:9" s="4" customFormat="1" ht="12.75">
      <c r="A158" s="13"/>
      <c r="B158" s="8" t="s">
        <v>45</v>
      </c>
      <c r="C158" s="27" t="s">
        <v>36</v>
      </c>
      <c r="D158" s="27" t="s">
        <v>41</v>
      </c>
      <c r="E158" s="27" t="s">
        <v>33</v>
      </c>
      <c r="F158" s="27" t="s">
        <v>17</v>
      </c>
      <c r="G158" s="27" t="s">
        <v>11</v>
      </c>
      <c r="H158" s="28" t="s">
        <v>32</v>
      </c>
      <c r="I158" s="5">
        <f>SUM(I159:I163)</f>
        <v>5296.1</v>
      </c>
    </row>
    <row r="159" spans="1:9" ht="38.25">
      <c r="A159" s="14"/>
      <c r="B159" s="9" t="s">
        <v>176</v>
      </c>
      <c r="C159" s="30" t="s">
        <v>36</v>
      </c>
      <c r="D159" s="30" t="s">
        <v>41</v>
      </c>
      <c r="E159" s="30" t="s">
        <v>178</v>
      </c>
      <c r="F159" s="30" t="s">
        <v>40</v>
      </c>
      <c r="G159" s="30" t="s">
        <v>11</v>
      </c>
      <c r="H159" s="31" t="s">
        <v>38</v>
      </c>
      <c r="I159" s="2">
        <v>254.6</v>
      </c>
    </row>
    <row r="160" spans="1:9" ht="38.25">
      <c r="A160" s="14"/>
      <c r="B160" s="9" t="s">
        <v>43</v>
      </c>
      <c r="C160" s="30" t="s">
        <v>36</v>
      </c>
      <c r="D160" s="30" t="s">
        <v>41</v>
      </c>
      <c r="E160" s="30" t="s">
        <v>42</v>
      </c>
      <c r="F160" s="30" t="s">
        <v>40</v>
      </c>
      <c r="G160" s="30" t="s">
        <v>11</v>
      </c>
      <c r="H160" s="31" t="s">
        <v>38</v>
      </c>
      <c r="I160" s="2">
        <v>113.6</v>
      </c>
    </row>
    <row r="161" spans="1:9" s="4" customFormat="1" ht="25.5">
      <c r="A161" s="13"/>
      <c r="B161" s="9" t="s">
        <v>188</v>
      </c>
      <c r="C161" s="30" t="s">
        <v>36</v>
      </c>
      <c r="D161" s="30" t="s">
        <v>41</v>
      </c>
      <c r="E161" s="30" t="s">
        <v>189</v>
      </c>
      <c r="F161" s="30" t="s">
        <v>40</v>
      </c>
      <c r="G161" s="30" t="s">
        <v>11</v>
      </c>
      <c r="H161" s="31" t="s">
        <v>38</v>
      </c>
      <c r="I161" s="2">
        <v>7.6</v>
      </c>
    </row>
    <row r="162" spans="1:9" s="4" customFormat="1" ht="38.25">
      <c r="A162" s="13"/>
      <c r="B162" s="9" t="s">
        <v>128</v>
      </c>
      <c r="C162" s="30" t="s">
        <v>36</v>
      </c>
      <c r="D162" s="30" t="s">
        <v>41</v>
      </c>
      <c r="E162" s="30" t="s">
        <v>121</v>
      </c>
      <c r="F162" s="30" t="s">
        <v>40</v>
      </c>
      <c r="G162" s="30" t="s">
        <v>11</v>
      </c>
      <c r="H162" s="31" t="s">
        <v>38</v>
      </c>
      <c r="I162" s="2">
        <v>749.7</v>
      </c>
    </row>
    <row r="163" spans="1:9" s="4" customFormat="1" ht="25.5">
      <c r="A163" s="13"/>
      <c r="B163" s="9" t="s">
        <v>96</v>
      </c>
      <c r="C163" s="30" t="s">
        <v>36</v>
      </c>
      <c r="D163" s="30" t="s">
        <v>41</v>
      </c>
      <c r="E163" s="30" t="s">
        <v>85</v>
      </c>
      <c r="F163" s="30" t="s">
        <v>12</v>
      </c>
      <c r="G163" s="30" t="s">
        <v>11</v>
      </c>
      <c r="H163" s="31" t="s">
        <v>38</v>
      </c>
      <c r="I163" s="2">
        <v>4170.6</v>
      </c>
    </row>
    <row r="164" spans="1:9" s="4" customFormat="1" ht="27.75" customHeight="1">
      <c r="A164" s="16" t="s">
        <v>87</v>
      </c>
      <c r="B164" s="80" t="s">
        <v>92</v>
      </c>
      <c r="C164" s="80"/>
      <c r="D164" s="80"/>
      <c r="E164" s="80"/>
      <c r="F164" s="80"/>
      <c r="G164" s="80"/>
      <c r="H164" s="80"/>
      <c r="I164" s="17">
        <f>I165+I168+I171</f>
        <v>2231.8999999999996</v>
      </c>
    </row>
    <row r="165" spans="1:9" s="4" customFormat="1" ht="25.5">
      <c r="A165" s="44"/>
      <c r="B165" s="8" t="s">
        <v>193</v>
      </c>
      <c r="C165" s="27" t="s">
        <v>36</v>
      </c>
      <c r="D165" s="27" t="s">
        <v>67</v>
      </c>
      <c r="E165" s="27" t="s">
        <v>33</v>
      </c>
      <c r="F165" s="27" t="s">
        <v>17</v>
      </c>
      <c r="G165" s="27" t="s">
        <v>11</v>
      </c>
      <c r="H165" s="28" t="s">
        <v>32</v>
      </c>
      <c r="I165" s="5">
        <f>I166+I167</f>
        <v>1727.3999999999999</v>
      </c>
    </row>
    <row r="166" spans="1:9" s="4" customFormat="1" ht="25.5">
      <c r="A166" s="44"/>
      <c r="B166" s="9" t="s">
        <v>136</v>
      </c>
      <c r="C166" s="30" t="s">
        <v>36</v>
      </c>
      <c r="D166" s="30" t="s">
        <v>67</v>
      </c>
      <c r="E166" s="30" t="s">
        <v>124</v>
      </c>
      <c r="F166" s="30" t="s">
        <v>12</v>
      </c>
      <c r="G166" s="30" t="s">
        <v>11</v>
      </c>
      <c r="H166" s="31" t="s">
        <v>94</v>
      </c>
      <c r="I166" s="2">
        <v>110.6</v>
      </c>
    </row>
    <row r="167" spans="1:9" s="4" customFormat="1" ht="15.75">
      <c r="A167" s="44"/>
      <c r="B167" s="9" t="s">
        <v>206</v>
      </c>
      <c r="C167" s="30" t="s">
        <v>36</v>
      </c>
      <c r="D167" s="30" t="s">
        <v>67</v>
      </c>
      <c r="E167" s="30" t="s">
        <v>125</v>
      </c>
      <c r="F167" s="30" t="s">
        <v>12</v>
      </c>
      <c r="G167" s="30" t="s">
        <v>11</v>
      </c>
      <c r="H167" s="31" t="s">
        <v>94</v>
      </c>
      <c r="I167" s="2">
        <v>1616.8</v>
      </c>
    </row>
    <row r="168" spans="1:9" s="4" customFormat="1" ht="12.75">
      <c r="A168" s="12"/>
      <c r="B168" s="8" t="s">
        <v>45</v>
      </c>
      <c r="C168" s="27" t="s">
        <v>36</v>
      </c>
      <c r="D168" s="27" t="s">
        <v>41</v>
      </c>
      <c r="E168" s="27" t="s">
        <v>33</v>
      </c>
      <c r="F168" s="27" t="s">
        <v>17</v>
      </c>
      <c r="G168" s="27" t="s">
        <v>11</v>
      </c>
      <c r="H168" s="28" t="s">
        <v>32</v>
      </c>
      <c r="I168" s="19">
        <f>I169+I170</f>
        <v>446.90000000000003</v>
      </c>
    </row>
    <row r="169" spans="1:9" s="4" customFormat="1" ht="38.25">
      <c r="A169" s="12"/>
      <c r="B169" s="9" t="s">
        <v>159</v>
      </c>
      <c r="C169" s="30" t="s">
        <v>36</v>
      </c>
      <c r="D169" s="30" t="s">
        <v>41</v>
      </c>
      <c r="E169" s="30" t="s">
        <v>160</v>
      </c>
      <c r="F169" s="30" t="s">
        <v>14</v>
      </c>
      <c r="G169" s="30" t="s">
        <v>11</v>
      </c>
      <c r="H169" s="31" t="s">
        <v>38</v>
      </c>
      <c r="I169" s="3">
        <v>8.3</v>
      </c>
    </row>
    <row r="170" spans="1:9" s="4" customFormat="1" ht="25.5">
      <c r="A170" s="12"/>
      <c r="B170" s="9" t="s">
        <v>96</v>
      </c>
      <c r="C170" s="30" t="s">
        <v>36</v>
      </c>
      <c r="D170" s="30" t="s">
        <v>41</v>
      </c>
      <c r="E170" s="30" t="s">
        <v>85</v>
      </c>
      <c r="F170" s="30" t="s">
        <v>12</v>
      </c>
      <c r="G170" s="30" t="s">
        <v>11</v>
      </c>
      <c r="H170" s="31" t="s">
        <v>38</v>
      </c>
      <c r="I170" s="3">
        <v>438.6</v>
      </c>
    </row>
    <row r="171" spans="1:9" s="52" customFormat="1" ht="12.75">
      <c r="A171" s="12"/>
      <c r="B171" s="37" t="s">
        <v>37</v>
      </c>
      <c r="C171" s="40" t="s">
        <v>36</v>
      </c>
      <c r="D171" s="38" t="s">
        <v>35</v>
      </c>
      <c r="E171" s="38" t="s">
        <v>33</v>
      </c>
      <c r="F171" s="38" t="s">
        <v>17</v>
      </c>
      <c r="G171" s="38" t="s">
        <v>11</v>
      </c>
      <c r="H171" s="39" t="s">
        <v>32</v>
      </c>
      <c r="I171" s="5">
        <f>SUM(I172:I173)</f>
        <v>57.599999999999994</v>
      </c>
    </row>
    <row r="172" spans="1:9" s="52" customFormat="1" ht="12.75">
      <c r="A172" s="12"/>
      <c r="B172" s="24" t="s">
        <v>129</v>
      </c>
      <c r="C172" s="29" t="s">
        <v>36</v>
      </c>
      <c r="D172" s="30" t="s">
        <v>35</v>
      </c>
      <c r="E172" s="30" t="s">
        <v>78</v>
      </c>
      <c r="F172" s="30" t="s">
        <v>12</v>
      </c>
      <c r="G172" s="30" t="s">
        <v>11</v>
      </c>
      <c r="H172" s="31" t="s">
        <v>34</v>
      </c>
      <c r="I172" s="2">
        <v>-24.5</v>
      </c>
    </row>
    <row r="173" spans="1:9" s="52" customFormat="1" ht="12.75">
      <c r="A173" s="12"/>
      <c r="B173" s="24" t="s">
        <v>98</v>
      </c>
      <c r="C173" s="29" t="s">
        <v>36</v>
      </c>
      <c r="D173" s="30" t="s">
        <v>35</v>
      </c>
      <c r="E173" s="30" t="s">
        <v>89</v>
      </c>
      <c r="F173" s="30" t="s">
        <v>12</v>
      </c>
      <c r="G173" s="30" t="s">
        <v>11</v>
      </c>
      <c r="H173" s="31" t="s">
        <v>34</v>
      </c>
      <c r="I173" s="2">
        <v>82.1</v>
      </c>
    </row>
    <row r="174" spans="1:9" s="4" customFormat="1" ht="27.75" customHeight="1">
      <c r="A174" s="16" t="s">
        <v>157</v>
      </c>
      <c r="B174" s="80" t="s">
        <v>158</v>
      </c>
      <c r="C174" s="80"/>
      <c r="D174" s="80"/>
      <c r="E174" s="80"/>
      <c r="F174" s="80"/>
      <c r="G174" s="80"/>
      <c r="H174" s="80"/>
      <c r="I174" s="17">
        <f>I175+I177+I180+I183+I186+I188</f>
        <v>23750.800000000007</v>
      </c>
    </row>
    <row r="175" spans="1:9" s="4" customFormat="1" ht="12.75">
      <c r="A175" s="13"/>
      <c r="B175" s="8" t="s">
        <v>59</v>
      </c>
      <c r="C175" s="27" t="s">
        <v>36</v>
      </c>
      <c r="D175" s="27" t="s">
        <v>58</v>
      </c>
      <c r="E175" s="27" t="s">
        <v>33</v>
      </c>
      <c r="F175" s="27" t="s">
        <v>17</v>
      </c>
      <c r="G175" s="27" t="s">
        <v>11</v>
      </c>
      <c r="H175" s="28" t="s">
        <v>32</v>
      </c>
      <c r="I175" s="5">
        <f>I176</f>
        <v>1.6</v>
      </c>
    </row>
    <row r="176" spans="1:9" s="4" customFormat="1" ht="63.75">
      <c r="A176" s="13"/>
      <c r="B176" s="9" t="s">
        <v>221</v>
      </c>
      <c r="C176" s="30" t="s">
        <v>36</v>
      </c>
      <c r="D176" s="30" t="s">
        <v>58</v>
      </c>
      <c r="E176" s="30" t="s">
        <v>119</v>
      </c>
      <c r="F176" s="30" t="s">
        <v>40</v>
      </c>
      <c r="G176" s="30" t="s">
        <v>11</v>
      </c>
      <c r="H176" s="31" t="s">
        <v>57</v>
      </c>
      <c r="I176" s="2">
        <v>1.6</v>
      </c>
    </row>
    <row r="177" spans="1:9" s="4" customFormat="1" ht="25.5">
      <c r="A177" s="13"/>
      <c r="B177" s="8" t="s">
        <v>54</v>
      </c>
      <c r="C177" s="27" t="s">
        <v>36</v>
      </c>
      <c r="D177" s="27" t="s">
        <v>53</v>
      </c>
      <c r="E177" s="27" t="s">
        <v>33</v>
      </c>
      <c r="F177" s="27" t="s">
        <v>17</v>
      </c>
      <c r="G177" s="27" t="s">
        <v>11</v>
      </c>
      <c r="H177" s="28" t="s">
        <v>32</v>
      </c>
      <c r="I177" s="5">
        <f>SUM(I178:I179)</f>
        <v>11220.800000000001</v>
      </c>
    </row>
    <row r="178" spans="1:9" ht="25.5">
      <c r="A178" s="14"/>
      <c r="B178" s="9" t="s">
        <v>210</v>
      </c>
      <c r="C178" s="30" t="s">
        <v>36</v>
      </c>
      <c r="D178" s="30" t="s">
        <v>53</v>
      </c>
      <c r="E178" s="30" t="s">
        <v>196</v>
      </c>
      <c r="F178" s="30" t="s">
        <v>12</v>
      </c>
      <c r="G178" s="30" t="s">
        <v>11</v>
      </c>
      <c r="H178" s="31" t="s">
        <v>49</v>
      </c>
      <c r="I178" s="2">
        <v>10386.7</v>
      </c>
    </row>
    <row r="179" spans="1:9" ht="38.25">
      <c r="A179" s="14"/>
      <c r="B179" s="9" t="s">
        <v>144</v>
      </c>
      <c r="C179" s="30" t="s">
        <v>36</v>
      </c>
      <c r="D179" s="30" t="s">
        <v>53</v>
      </c>
      <c r="E179" s="30" t="s">
        <v>114</v>
      </c>
      <c r="F179" s="30" t="s">
        <v>12</v>
      </c>
      <c r="G179" s="30" t="s">
        <v>11</v>
      </c>
      <c r="H179" s="31" t="s">
        <v>49</v>
      </c>
      <c r="I179" s="2">
        <v>834.1</v>
      </c>
    </row>
    <row r="180" spans="1:9" s="4" customFormat="1" ht="25.5">
      <c r="A180" s="44"/>
      <c r="B180" s="8" t="s">
        <v>193</v>
      </c>
      <c r="C180" s="27" t="s">
        <v>36</v>
      </c>
      <c r="D180" s="27" t="s">
        <v>67</v>
      </c>
      <c r="E180" s="27" t="s">
        <v>33</v>
      </c>
      <c r="F180" s="27" t="s">
        <v>17</v>
      </c>
      <c r="G180" s="27" t="s">
        <v>11</v>
      </c>
      <c r="H180" s="28" t="s">
        <v>32</v>
      </c>
      <c r="I180" s="5">
        <f>SUM(I181:I182)</f>
        <v>11587.300000000001</v>
      </c>
    </row>
    <row r="181" spans="1:9" s="4" customFormat="1" ht="25.5">
      <c r="A181" s="44"/>
      <c r="B181" s="9" t="s">
        <v>136</v>
      </c>
      <c r="C181" s="30" t="s">
        <v>36</v>
      </c>
      <c r="D181" s="30" t="s">
        <v>67</v>
      </c>
      <c r="E181" s="30" t="s">
        <v>124</v>
      </c>
      <c r="F181" s="30" t="s">
        <v>12</v>
      </c>
      <c r="G181" s="30" t="s">
        <v>11</v>
      </c>
      <c r="H181" s="31" t="s">
        <v>94</v>
      </c>
      <c r="I181" s="2">
        <v>11578.2</v>
      </c>
    </row>
    <row r="182" spans="1:9" s="4" customFormat="1" ht="15.75">
      <c r="A182" s="44"/>
      <c r="B182" s="9" t="s">
        <v>206</v>
      </c>
      <c r="C182" s="30" t="s">
        <v>36</v>
      </c>
      <c r="D182" s="30" t="s">
        <v>67</v>
      </c>
      <c r="E182" s="30" t="s">
        <v>125</v>
      </c>
      <c r="F182" s="30" t="s">
        <v>12</v>
      </c>
      <c r="G182" s="30" t="s">
        <v>11</v>
      </c>
      <c r="H182" s="31" t="s">
        <v>94</v>
      </c>
      <c r="I182" s="2">
        <v>9.1</v>
      </c>
    </row>
    <row r="183" spans="1:9" s="4" customFormat="1" ht="12.75">
      <c r="A183" s="12"/>
      <c r="B183" s="8" t="s">
        <v>45</v>
      </c>
      <c r="C183" s="27" t="s">
        <v>36</v>
      </c>
      <c r="D183" s="27" t="s">
        <v>41</v>
      </c>
      <c r="E183" s="27" t="s">
        <v>33</v>
      </c>
      <c r="F183" s="27" t="s">
        <v>17</v>
      </c>
      <c r="G183" s="27" t="s">
        <v>11</v>
      </c>
      <c r="H183" s="28" t="s">
        <v>32</v>
      </c>
      <c r="I183" s="19">
        <f>SUM(I184:I185)</f>
        <v>367.2</v>
      </c>
    </row>
    <row r="184" spans="1:9" s="4" customFormat="1" ht="51">
      <c r="A184" s="12"/>
      <c r="B184" s="9" t="s">
        <v>222</v>
      </c>
      <c r="C184" s="30" t="s">
        <v>36</v>
      </c>
      <c r="D184" s="30" t="s">
        <v>41</v>
      </c>
      <c r="E184" s="30" t="s">
        <v>146</v>
      </c>
      <c r="F184" s="30" t="s">
        <v>12</v>
      </c>
      <c r="G184" s="30" t="s">
        <v>11</v>
      </c>
      <c r="H184" s="31" t="s">
        <v>38</v>
      </c>
      <c r="I184" s="3">
        <v>348.4</v>
      </c>
    </row>
    <row r="185" spans="1:9" s="4" customFormat="1" ht="25.5">
      <c r="A185" s="12"/>
      <c r="B185" s="9" t="s">
        <v>96</v>
      </c>
      <c r="C185" s="30" t="s">
        <v>36</v>
      </c>
      <c r="D185" s="30" t="s">
        <v>41</v>
      </c>
      <c r="E185" s="30" t="s">
        <v>85</v>
      </c>
      <c r="F185" s="30" t="s">
        <v>12</v>
      </c>
      <c r="G185" s="30" t="s">
        <v>11</v>
      </c>
      <c r="H185" s="31" t="s">
        <v>38</v>
      </c>
      <c r="I185" s="3">
        <v>18.8</v>
      </c>
    </row>
    <row r="186" spans="1:9" s="52" customFormat="1" ht="12.75">
      <c r="A186" s="12"/>
      <c r="B186" s="37" t="s">
        <v>37</v>
      </c>
      <c r="C186" s="40" t="s">
        <v>36</v>
      </c>
      <c r="D186" s="38" t="s">
        <v>35</v>
      </c>
      <c r="E186" s="38" t="s">
        <v>33</v>
      </c>
      <c r="F186" s="38" t="s">
        <v>17</v>
      </c>
      <c r="G186" s="38" t="s">
        <v>11</v>
      </c>
      <c r="H186" s="39" t="s">
        <v>32</v>
      </c>
      <c r="I186" s="5">
        <f>I187</f>
        <v>23.9</v>
      </c>
    </row>
    <row r="187" spans="1:9" s="52" customFormat="1" ht="12.75">
      <c r="A187" s="12"/>
      <c r="B187" s="24" t="s">
        <v>98</v>
      </c>
      <c r="C187" s="29" t="s">
        <v>36</v>
      </c>
      <c r="D187" s="30" t="s">
        <v>35</v>
      </c>
      <c r="E187" s="30" t="s">
        <v>89</v>
      </c>
      <c r="F187" s="30" t="s">
        <v>12</v>
      </c>
      <c r="G187" s="30" t="s">
        <v>11</v>
      </c>
      <c r="H187" s="31" t="s">
        <v>34</v>
      </c>
      <c r="I187" s="2">
        <v>23.9</v>
      </c>
    </row>
    <row r="188" spans="1:9" s="4" customFormat="1" ht="15.75">
      <c r="A188" s="44"/>
      <c r="B188" s="8" t="s">
        <v>286</v>
      </c>
      <c r="C188" s="27" t="s">
        <v>15</v>
      </c>
      <c r="D188" s="27" t="s">
        <v>287</v>
      </c>
      <c r="E188" s="27" t="s">
        <v>33</v>
      </c>
      <c r="F188" s="27" t="s">
        <v>17</v>
      </c>
      <c r="G188" s="27" t="s">
        <v>11</v>
      </c>
      <c r="H188" s="28" t="s">
        <v>32</v>
      </c>
      <c r="I188" s="5">
        <f>I189</f>
        <v>550</v>
      </c>
    </row>
    <row r="189" spans="1:9" s="4" customFormat="1" ht="15.75">
      <c r="A189" s="44"/>
      <c r="B189" s="9" t="s">
        <v>289</v>
      </c>
      <c r="C189" s="30" t="s">
        <v>15</v>
      </c>
      <c r="D189" s="30" t="s">
        <v>287</v>
      </c>
      <c r="E189" s="30" t="s">
        <v>288</v>
      </c>
      <c r="F189" s="30" t="s">
        <v>12</v>
      </c>
      <c r="G189" s="30" t="s">
        <v>11</v>
      </c>
      <c r="H189" s="31" t="s">
        <v>34</v>
      </c>
      <c r="I189" s="2">
        <v>550</v>
      </c>
    </row>
    <row r="190" spans="1:9" s="4" customFormat="1" ht="27.75" customHeight="1">
      <c r="A190" s="16" t="s">
        <v>248</v>
      </c>
      <c r="B190" s="80" t="s">
        <v>249</v>
      </c>
      <c r="C190" s="80"/>
      <c r="D190" s="80"/>
      <c r="E190" s="80"/>
      <c r="F190" s="80"/>
      <c r="G190" s="80"/>
      <c r="H190" s="80"/>
      <c r="I190" s="17">
        <f>I191</f>
        <v>0.1</v>
      </c>
    </row>
    <row r="191" spans="1:9" s="4" customFormat="1" ht="25.5">
      <c r="A191" s="44"/>
      <c r="B191" s="8" t="s">
        <v>193</v>
      </c>
      <c r="C191" s="27" t="s">
        <v>36</v>
      </c>
      <c r="D191" s="27" t="s">
        <v>67</v>
      </c>
      <c r="E191" s="27" t="s">
        <v>33</v>
      </c>
      <c r="F191" s="27" t="s">
        <v>17</v>
      </c>
      <c r="G191" s="27" t="s">
        <v>11</v>
      </c>
      <c r="H191" s="28" t="s">
        <v>32</v>
      </c>
      <c r="I191" s="5">
        <f>I192</f>
        <v>0.1</v>
      </c>
    </row>
    <row r="192" spans="1:9" s="4" customFormat="1" ht="15.75">
      <c r="A192" s="44"/>
      <c r="B192" s="9" t="s">
        <v>206</v>
      </c>
      <c r="C192" s="30" t="s">
        <v>36</v>
      </c>
      <c r="D192" s="30" t="s">
        <v>67</v>
      </c>
      <c r="E192" s="30" t="s">
        <v>125</v>
      </c>
      <c r="F192" s="30" t="s">
        <v>12</v>
      </c>
      <c r="G192" s="30" t="s">
        <v>11</v>
      </c>
      <c r="H192" s="31" t="s">
        <v>94</v>
      </c>
      <c r="I192" s="2">
        <v>0.1</v>
      </c>
    </row>
    <row r="193" spans="1:9" s="4" customFormat="1" ht="27.75" customHeight="1">
      <c r="A193" s="16" t="s">
        <v>161</v>
      </c>
      <c r="B193" s="80" t="s">
        <v>162</v>
      </c>
      <c r="C193" s="80"/>
      <c r="D193" s="80"/>
      <c r="E193" s="80"/>
      <c r="F193" s="80"/>
      <c r="G193" s="80"/>
      <c r="H193" s="80"/>
      <c r="I193" s="17">
        <f>I194+I196+I198+I200</f>
        <v>81.7</v>
      </c>
    </row>
    <row r="194" spans="1:9" s="4" customFormat="1" ht="25.5">
      <c r="A194" s="44"/>
      <c r="B194" s="8" t="s">
        <v>193</v>
      </c>
      <c r="C194" s="27" t="s">
        <v>36</v>
      </c>
      <c r="D194" s="27" t="s">
        <v>67</v>
      </c>
      <c r="E194" s="27" t="s">
        <v>33</v>
      </c>
      <c r="F194" s="27" t="s">
        <v>17</v>
      </c>
      <c r="G194" s="27" t="s">
        <v>11</v>
      </c>
      <c r="H194" s="28" t="s">
        <v>32</v>
      </c>
      <c r="I194" s="5">
        <f>I195</f>
        <v>51</v>
      </c>
    </row>
    <row r="195" spans="1:9" s="4" customFormat="1" ht="15.75">
      <c r="A195" s="44"/>
      <c r="B195" s="9" t="s">
        <v>206</v>
      </c>
      <c r="C195" s="30" t="s">
        <v>36</v>
      </c>
      <c r="D195" s="30" t="s">
        <v>67</v>
      </c>
      <c r="E195" s="30" t="s">
        <v>125</v>
      </c>
      <c r="F195" s="30" t="s">
        <v>12</v>
      </c>
      <c r="G195" s="30" t="s">
        <v>11</v>
      </c>
      <c r="H195" s="31" t="s">
        <v>94</v>
      </c>
      <c r="I195" s="2">
        <v>51</v>
      </c>
    </row>
    <row r="196" spans="1:9" s="4" customFormat="1" ht="12.75">
      <c r="A196" s="12"/>
      <c r="B196" s="8" t="s">
        <v>45</v>
      </c>
      <c r="C196" s="27" t="s">
        <v>36</v>
      </c>
      <c r="D196" s="27" t="s">
        <v>41</v>
      </c>
      <c r="E196" s="27" t="s">
        <v>33</v>
      </c>
      <c r="F196" s="27" t="s">
        <v>17</v>
      </c>
      <c r="G196" s="27" t="s">
        <v>11</v>
      </c>
      <c r="H196" s="28" t="s">
        <v>32</v>
      </c>
      <c r="I196" s="19">
        <f>I197</f>
        <v>27.5</v>
      </c>
    </row>
    <row r="197" spans="1:9" s="4" customFormat="1" ht="25.5">
      <c r="A197" s="44"/>
      <c r="B197" s="9" t="s">
        <v>96</v>
      </c>
      <c r="C197" s="30" t="s">
        <v>36</v>
      </c>
      <c r="D197" s="30" t="s">
        <v>41</v>
      </c>
      <c r="E197" s="30" t="s">
        <v>85</v>
      </c>
      <c r="F197" s="30" t="s">
        <v>12</v>
      </c>
      <c r="G197" s="30" t="s">
        <v>11</v>
      </c>
      <c r="H197" s="31" t="s">
        <v>38</v>
      </c>
      <c r="I197" s="2">
        <v>27.5</v>
      </c>
    </row>
    <row r="198" spans="1:9" s="52" customFormat="1" ht="12.75">
      <c r="A198" s="12"/>
      <c r="B198" s="37" t="s">
        <v>37</v>
      </c>
      <c r="C198" s="40" t="s">
        <v>36</v>
      </c>
      <c r="D198" s="38" t="s">
        <v>35</v>
      </c>
      <c r="E198" s="38" t="s">
        <v>33</v>
      </c>
      <c r="F198" s="38" t="s">
        <v>17</v>
      </c>
      <c r="G198" s="38" t="s">
        <v>11</v>
      </c>
      <c r="H198" s="39" t="s">
        <v>32</v>
      </c>
      <c r="I198" s="5">
        <f>I199</f>
        <v>6.2</v>
      </c>
    </row>
    <row r="199" spans="1:9" s="52" customFormat="1" ht="12.75">
      <c r="A199" s="12"/>
      <c r="B199" s="24" t="s">
        <v>98</v>
      </c>
      <c r="C199" s="29" t="s">
        <v>36</v>
      </c>
      <c r="D199" s="30" t="s">
        <v>35</v>
      </c>
      <c r="E199" s="30" t="s">
        <v>89</v>
      </c>
      <c r="F199" s="30" t="s">
        <v>12</v>
      </c>
      <c r="G199" s="30" t="s">
        <v>11</v>
      </c>
      <c r="H199" s="31" t="s">
        <v>34</v>
      </c>
      <c r="I199" s="2">
        <v>6.2</v>
      </c>
    </row>
    <row r="200" spans="1:9" s="4" customFormat="1" ht="38.25">
      <c r="A200" s="13"/>
      <c r="B200" s="10" t="s">
        <v>104</v>
      </c>
      <c r="C200" s="32" t="s">
        <v>15</v>
      </c>
      <c r="D200" s="32" t="s">
        <v>39</v>
      </c>
      <c r="E200" s="32" t="s">
        <v>33</v>
      </c>
      <c r="F200" s="32" t="s">
        <v>17</v>
      </c>
      <c r="G200" s="32" t="s">
        <v>11</v>
      </c>
      <c r="H200" s="33" t="s">
        <v>32</v>
      </c>
      <c r="I200" s="5">
        <f>I201</f>
        <v>-3</v>
      </c>
    </row>
    <row r="201" spans="1:9" s="53" customFormat="1" ht="25.5" customHeight="1">
      <c r="A201" s="15"/>
      <c r="B201" s="7" t="s">
        <v>111</v>
      </c>
      <c r="C201" s="30" t="s">
        <v>15</v>
      </c>
      <c r="D201" s="30" t="s">
        <v>39</v>
      </c>
      <c r="E201" s="30" t="s">
        <v>18</v>
      </c>
      <c r="F201" s="30" t="s">
        <v>12</v>
      </c>
      <c r="G201" s="30" t="s">
        <v>150</v>
      </c>
      <c r="H201" s="31" t="s">
        <v>10</v>
      </c>
      <c r="I201" s="3">
        <v>-3</v>
      </c>
    </row>
    <row r="202" spans="1:9" s="4" customFormat="1" ht="27.75" customHeight="1">
      <c r="A202" s="16" t="s">
        <v>163</v>
      </c>
      <c r="B202" s="80" t="s">
        <v>164</v>
      </c>
      <c r="C202" s="80"/>
      <c r="D202" s="80"/>
      <c r="E202" s="80"/>
      <c r="F202" s="80"/>
      <c r="G202" s="80"/>
      <c r="H202" s="80"/>
      <c r="I202" s="17">
        <f>I203+I206+I208</f>
        <v>1592.9</v>
      </c>
    </row>
    <row r="203" spans="1:9" s="4" customFormat="1" ht="25.5">
      <c r="A203" s="44"/>
      <c r="B203" s="8" t="s">
        <v>193</v>
      </c>
      <c r="C203" s="27" t="s">
        <v>36</v>
      </c>
      <c r="D203" s="27" t="s">
        <v>67</v>
      </c>
      <c r="E203" s="27" t="s">
        <v>33</v>
      </c>
      <c r="F203" s="27" t="s">
        <v>17</v>
      </c>
      <c r="G203" s="27" t="s">
        <v>11</v>
      </c>
      <c r="H203" s="28" t="s">
        <v>32</v>
      </c>
      <c r="I203" s="5">
        <f>SUM(I204:I205)</f>
        <v>982.4</v>
      </c>
    </row>
    <row r="204" spans="1:9" s="4" customFormat="1" ht="25.5">
      <c r="A204" s="44"/>
      <c r="B204" s="9" t="s">
        <v>136</v>
      </c>
      <c r="C204" s="30" t="s">
        <v>36</v>
      </c>
      <c r="D204" s="30" t="s">
        <v>67</v>
      </c>
      <c r="E204" s="30" t="s">
        <v>124</v>
      </c>
      <c r="F204" s="30" t="s">
        <v>12</v>
      </c>
      <c r="G204" s="30" t="s">
        <v>11</v>
      </c>
      <c r="H204" s="31" t="s">
        <v>94</v>
      </c>
      <c r="I204" s="2">
        <v>728</v>
      </c>
    </row>
    <row r="205" spans="1:9" s="4" customFormat="1" ht="15.75">
      <c r="A205" s="44"/>
      <c r="B205" s="9" t="s">
        <v>206</v>
      </c>
      <c r="C205" s="30" t="s">
        <v>36</v>
      </c>
      <c r="D205" s="30" t="s">
        <v>67</v>
      </c>
      <c r="E205" s="30" t="s">
        <v>125</v>
      </c>
      <c r="F205" s="30" t="s">
        <v>12</v>
      </c>
      <c r="G205" s="30" t="s">
        <v>11</v>
      </c>
      <c r="H205" s="31" t="s">
        <v>94</v>
      </c>
      <c r="I205" s="2">
        <v>254.4</v>
      </c>
    </row>
    <row r="206" spans="1:9" s="4" customFormat="1" ht="25.5">
      <c r="A206" s="44"/>
      <c r="B206" s="37" t="s">
        <v>48</v>
      </c>
      <c r="C206" s="79" t="s">
        <v>36</v>
      </c>
      <c r="D206" s="27" t="s">
        <v>47</v>
      </c>
      <c r="E206" s="27" t="s">
        <v>33</v>
      </c>
      <c r="F206" s="27" t="s">
        <v>17</v>
      </c>
      <c r="G206" s="27" t="s">
        <v>11</v>
      </c>
      <c r="H206" s="28" t="s">
        <v>32</v>
      </c>
      <c r="I206" s="5">
        <f>I207</f>
        <v>45</v>
      </c>
    </row>
    <row r="207" spans="1:9" s="4" customFormat="1" ht="51">
      <c r="A207" s="44"/>
      <c r="B207" s="24" t="s">
        <v>251</v>
      </c>
      <c r="C207" s="29" t="s">
        <v>36</v>
      </c>
      <c r="D207" s="30" t="s">
        <v>47</v>
      </c>
      <c r="E207" s="30" t="s">
        <v>250</v>
      </c>
      <c r="F207" s="30" t="s">
        <v>12</v>
      </c>
      <c r="G207" s="30" t="s">
        <v>11</v>
      </c>
      <c r="H207" s="31" t="s">
        <v>46</v>
      </c>
      <c r="I207" s="2">
        <v>45</v>
      </c>
    </row>
    <row r="208" spans="1:9" s="4" customFormat="1" ht="25.5">
      <c r="A208" s="44"/>
      <c r="B208" s="10" t="s">
        <v>109</v>
      </c>
      <c r="C208" s="32" t="s">
        <v>15</v>
      </c>
      <c r="D208" s="32" t="s">
        <v>14</v>
      </c>
      <c r="E208" s="32" t="s">
        <v>33</v>
      </c>
      <c r="F208" s="32" t="s">
        <v>17</v>
      </c>
      <c r="G208" s="32" t="s">
        <v>11</v>
      </c>
      <c r="H208" s="33" t="s">
        <v>32</v>
      </c>
      <c r="I208" s="19">
        <f>SUM(I209:I211)</f>
        <v>565.5</v>
      </c>
    </row>
    <row r="209" spans="1:9" s="4" customFormat="1" ht="38.25">
      <c r="A209" s="44"/>
      <c r="B209" s="24" t="s">
        <v>260</v>
      </c>
      <c r="C209" s="29" t="s">
        <v>15</v>
      </c>
      <c r="D209" s="30" t="s">
        <v>14</v>
      </c>
      <c r="E209" s="30" t="s">
        <v>259</v>
      </c>
      <c r="F209" s="30" t="s">
        <v>12</v>
      </c>
      <c r="G209" s="30" t="s">
        <v>11</v>
      </c>
      <c r="H209" s="31" t="s">
        <v>10</v>
      </c>
      <c r="I209" s="2">
        <v>272.9</v>
      </c>
    </row>
    <row r="210" spans="1:9" s="4" customFormat="1" ht="25.5">
      <c r="A210" s="44"/>
      <c r="B210" s="24" t="s">
        <v>208</v>
      </c>
      <c r="C210" s="29" t="s">
        <v>15</v>
      </c>
      <c r="D210" s="30" t="s">
        <v>14</v>
      </c>
      <c r="E210" s="30" t="s">
        <v>201</v>
      </c>
      <c r="F210" s="30" t="s">
        <v>12</v>
      </c>
      <c r="G210" s="30" t="s">
        <v>11</v>
      </c>
      <c r="H210" s="31" t="s">
        <v>10</v>
      </c>
      <c r="I210" s="2">
        <v>9.5</v>
      </c>
    </row>
    <row r="211" spans="1:9" s="4" customFormat="1" ht="25.5">
      <c r="A211" s="44"/>
      <c r="B211" s="24" t="s">
        <v>290</v>
      </c>
      <c r="C211" s="29" t="s">
        <v>15</v>
      </c>
      <c r="D211" s="30" t="s">
        <v>14</v>
      </c>
      <c r="E211" s="30" t="s">
        <v>13</v>
      </c>
      <c r="F211" s="30" t="s">
        <v>12</v>
      </c>
      <c r="G211" s="30" t="s">
        <v>11</v>
      </c>
      <c r="H211" s="31" t="s">
        <v>10</v>
      </c>
      <c r="I211" s="2">
        <v>283.1</v>
      </c>
    </row>
    <row r="212" spans="1:9" s="4" customFormat="1" ht="15.75">
      <c r="A212" s="44"/>
      <c r="B212" s="66" t="s">
        <v>285</v>
      </c>
      <c r="C212" s="29"/>
      <c r="D212" s="30"/>
      <c r="E212" s="30"/>
      <c r="F212" s="30"/>
      <c r="G212" s="30"/>
      <c r="H212" s="31"/>
      <c r="I212" s="2">
        <v>283.1</v>
      </c>
    </row>
    <row r="213" spans="1:9" s="4" customFormat="1" ht="27.75" customHeight="1">
      <c r="A213" s="16" t="s">
        <v>100</v>
      </c>
      <c r="B213" s="81" t="s">
        <v>252</v>
      </c>
      <c r="C213" s="82"/>
      <c r="D213" s="82"/>
      <c r="E213" s="82"/>
      <c r="F213" s="82"/>
      <c r="G213" s="82"/>
      <c r="H213" s="83"/>
      <c r="I213" s="17">
        <f>I214</f>
        <v>395.4</v>
      </c>
    </row>
    <row r="214" spans="1:9" s="4" customFormat="1" ht="12.75">
      <c r="A214" s="13"/>
      <c r="B214" s="8" t="s">
        <v>45</v>
      </c>
      <c r="C214" s="27" t="s">
        <v>36</v>
      </c>
      <c r="D214" s="27" t="s">
        <v>41</v>
      </c>
      <c r="E214" s="27" t="s">
        <v>33</v>
      </c>
      <c r="F214" s="27" t="s">
        <v>17</v>
      </c>
      <c r="G214" s="27" t="s">
        <v>11</v>
      </c>
      <c r="H214" s="28" t="s">
        <v>32</v>
      </c>
      <c r="I214" s="5">
        <f>I215+I216</f>
        <v>395.4</v>
      </c>
    </row>
    <row r="215" spans="1:9" s="4" customFormat="1" ht="12.75">
      <c r="A215" s="13"/>
      <c r="B215" s="9" t="s">
        <v>102</v>
      </c>
      <c r="C215" s="30" t="s">
        <v>36</v>
      </c>
      <c r="D215" s="30" t="s">
        <v>41</v>
      </c>
      <c r="E215" s="30" t="s">
        <v>101</v>
      </c>
      <c r="F215" s="30" t="s">
        <v>40</v>
      </c>
      <c r="G215" s="30" t="s">
        <v>11</v>
      </c>
      <c r="H215" s="31" t="s">
        <v>38</v>
      </c>
      <c r="I215" s="2">
        <v>303.3</v>
      </c>
    </row>
    <row r="216" spans="1:9" s="4" customFormat="1" ht="38.25">
      <c r="A216" s="13"/>
      <c r="B216" s="9" t="s">
        <v>128</v>
      </c>
      <c r="C216" s="30" t="s">
        <v>36</v>
      </c>
      <c r="D216" s="30" t="s">
        <v>41</v>
      </c>
      <c r="E216" s="30" t="s">
        <v>121</v>
      </c>
      <c r="F216" s="30" t="s">
        <v>40</v>
      </c>
      <c r="G216" s="30" t="s">
        <v>11</v>
      </c>
      <c r="H216" s="31" t="s">
        <v>38</v>
      </c>
      <c r="I216" s="2">
        <v>92.1</v>
      </c>
    </row>
    <row r="217" spans="1:9" s="4" customFormat="1" ht="27.75" customHeight="1">
      <c r="A217" s="16" t="s">
        <v>80</v>
      </c>
      <c r="B217" s="80" t="s">
        <v>81</v>
      </c>
      <c r="C217" s="80"/>
      <c r="D217" s="80"/>
      <c r="E217" s="80"/>
      <c r="F217" s="80"/>
      <c r="G217" s="80"/>
      <c r="H217" s="80"/>
      <c r="I217" s="17">
        <f>I218</f>
        <v>50</v>
      </c>
    </row>
    <row r="218" spans="1:9" s="4" customFormat="1" ht="12.75">
      <c r="A218" s="12"/>
      <c r="B218" s="8" t="s">
        <v>45</v>
      </c>
      <c r="C218" s="27" t="s">
        <v>36</v>
      </c>
      <c r="D218" s="27" t="s">
        <v>41</v>
      </c>
      <c r="E218" s="27" t="s">
        <v>33</v>
      </c>
      <c r="F218" s="27" t="s">
        <v>17</v>
      </c>
      <c r="G218" s="27" t="s">
        <v>11</v>
      </c>
      <c r="H218" s="28" t="s">
        <v>32</v>
      </c>
      <c r="I218" s="19">
        <f>I219</f>
        <v>50</v>
      </c>
    </row>
    <row r="219" spans="1:9" s="4" customFormat="1" ht="38.25">
      <c r="A219" s="12"/>
      <c r="B219" s="9" t="s">
        <v>106</v>
      </c>
      <c r="C219" s="30" t="s">
        <v>36</v>
      </c>
      <c r="D219" s="30" t="s">
        <v>41</v>
      </c>
      <c r="E219" s="30" t="s">
        <v>82</v>
      </c>
      <c r="F219" s="30" t="s">
        <v>12</v>
      </c>
      <c r="G219" s="30" t="s">
        <v>11</v>
      </c>
      <c r="H219" s="31" t="s">
        <v>38</v>
      </c>
      <c r="I219" s="3">
        <v>50</v>
      </c>
    </row>
    <row r="220" spans="1:9" s="45" customFormat="1" ht="27.75" customHeight="1">
      <c r="A220" s="16" t="s">
        <v>120</v>
      </c>
      <c r="B220" s="80" t="s">
        <v>140</v>
      </c>
      <c r="C220" s="80"/>
      <c r="D220" s="80"/>
      <c r="E220" s="80"/>
      <c r="F220" s="80"/>
      <c r="G220" s="80"/>
      <c r="H220" s="80"/>
      <c r="I220" s="17">
        <f>I221</f>
        <v>126.1</v>
      </c>
    </row>
    <row r="221" spans="1:9" ht="12.75">
      <c r="A221" s="14"/>
      <c r="B221" s="8" t="s">
        <v>45</v>
      </c>
      <c r="C221" s="27" t="s">
        <v>36</v>
      </c>
      <c r="D221" s="27" t="s">
        <v>41</v>
      </c>
      <c r="E221" s="27" t="s">
        <v>33</v>
      </c>
      <c r="F221" s="27" t="s">
        <v>17</v>
      </c>
      <c r="G221" s="27" t="s">
        <v>11</v>
      </c>
      <c r="H221" s="28" t="s">
        <v>32</v>
      </c>
      <c r="I221" s="46">
        <f>I222</f>
        <v>126.1</v>
      </c>
    </row>
    <row r="222" spans="1:9" ht="25.5">
      <c r="A222" s="14"/>
      <c r="B222" s="9" t="s">
        <v>96</v>
      </c>
      <c r="C222" s="30" t="s">
        <v>36</v>
      </c>
      <c r="D222" s="30" t="s">
        <v>41</v>
      </c>
      <c r="E222" s="30" t="s">
        <v>85</v>
      </c>
      <c r="F222" s="30" t="s">
        <v>12</v>
      </c>
      <c r="G222" s="30" t="s">
        <v>11</v>
      </c>
      <c r="H222" s="31" t="s">
        <v>38</v>
      </c>
      <c r="I222" s="47">
        <v>126.1</v>
      </c>
    </row>
    <row r="223" spans="1:9" s="45" customFormat="1" ht="27.75" customHeight="1">
      <c r="A223" s="16" t="s">
        <v>253</v>
      </c>
      <c r="B223" s="80" t="s">
        <v>255</v>
      </c>
      <c r="C223" s="80"/>
      <c r="D223" s="80"/>
      <c r="E223" s="80"/>
      <c r="F223" s="80"/>
      <c r="G223" s="80"/>
      <c r="H223" s="80"/>
      <c r="I223" s="48">
        <f>I224</f>
        <v>2</v>
      </c>
    </row>
    <row r="224" spans="1:9" ht="12.75">
      <c r="A224" s="14"/>
      <c r="B224" s="8" t="s">
        <v>45</v>
      </c>
      <c r="C224" s="27" t="s">
        <v>36</v>
      </c>
      <c r="D224" s="27" t="s">
        <v>41</v>
      </c>
      <c r="E224" s="27" t="s">
        <v>33</v>
      </c>
      <c r="F224" s="27" t="s">
        <v>17</v>
      </c>
      <c r="G224" s="27" t="s">
        <v>11</v>
      </c>
      <c r="H224" s="28" t="s">
        <v>32</v>
      </c>
      <c r="I224" s="46">
        <f>I225</f>
        <v>2</v>
      </c>
    </row>
    <row r="225" spans="1:9" ht="25.5">
      <c r="A225" s="14"/>
      <c r="B225" s="9" t="s">
        <v>256</v>
      </c>
      <c r="C225" s="30" t="s">
        <v>36</v>
      </c>
      <c r="D225" s="30" t="s">
        <v>41</v>
      </c>
      <c r="E225" s="30" t="s">
        <v>254</v>
      </c>
      <c r="F225" s="30" t="s">
        <v>40</v>
      </c>
      <c r="G225" s="30" t="s">
        <v>11</v>
      </c>
      <c r="H225" s="31" t="s">
        <v>38</v>
      </c>
      <c r="I225" s="47">
        <v>2</v>
      </c>
    </row>
    <row r="226" spans="1:9" s="45" customFormat="1" ht="27.75" customHeight="1">
      <c r="A226" s="16" t="s">
        <v>199</v>
      </c>
      <c r="B226" s="80" t="s">
        <v>203</v>
      </c>
      <c r="C226" s="80"/>
      <c r="D226" s="80"/>
      <c r="E226" s="80"/>
      <c r="F226" s="80"/>
      <c r="G226" s="80"/>
      <c r="H226" s="80"/>
      <c r="I226" s="48">
        <f>I227</f>
        <v>70</v>
      </c>
    </row>
    <row r="227" spans="1:9" ht="12.75">
      <c r="A227" s="14"/>
      <c r="B227" s="8" t="s">
        <v>45</v>
      </c>
      <c r="C227" s="27" t="s">
        <v>36</v>
      </c>
      <c r="D227" s="27" t="s">
        <v>41</v>
      </c>
      <c r="E227" s="27" t="s">
        <v>33</v>
      </c>
      <c r="F227" s="27" t="s">
        <v>17</v>
      </c>
      <c r="G227" s="27" t="s">
        <v>11</v>
      </c>
      <c r="H227" s="28" t="s">
        <v>32</v>
      </c>
      <c r="I227" s="46">
        <f>I228</f>
        <v>70</v>
      </c>
    </row>
    <row r="228" spans="1:9" ht="51">
      <c r="A228" s="14"/>
      <c r="B228" s="9" t="s">
        <v>237</v>
      </c>
      <c r="C228" s="30" t="s">
        <v>36</v>
      </c>
      <c r="D228" s="30" t="s">
        <v>41</v>
      </c>
      <c r="E228" s="30" t="s">
        <v>236</v>
      </c>
      <c r="F228" s="30" t="s">
        <v>12</v>
      </c>
      <c r="G228" s="30" t="s">
        <v>11</v>
      </c>
      <c r="H228" s="31" t="s">
        <v>38</v>
      </c>
      <c r="I228" s="47">
        <v>70</v>
      </c>
    </row>
    <row r="229" spans="1:9" s="4" customFormat="1" ht="27.75" customHeight="1">
      <c r="A229" s="16" t="s">
        <v>88</v>
      </c>
      <c r="B229" s="80" t="s">
        <v>141</v>
      </c>
      <c r="C229" s="80"/>
      <c r="D229" s="80"/>
      <c r="E229" s="80"/>
      <c r="F229" s="80"/>
      <c r="G229" s="80"/>
      <c r="H229" s="80"/>
      <c r="I229" s="17">
        <f>I230</f>
        <v>10</v>
      </c>
    </row>
    <row r="230" spans="1:9" s="4" customFormat="1" ht="12.75">
      <c r="A230" s="12"/>
      <c r="B230" s="8" t="s">
        <v>45</v>
      </c>
      <c r="C230" s="27" t="s">
        <v>36</v>
      </c>
      <c r="D230" s="27" t="s">
        <v>41</v>
      </c>
      <c r="E230" s="27" t="s">
        <v>33</v>
      </c>
      <c r="F230" s="27" t="s">
        <v>17</v>
      </c>
      <c r="G230" s="27" t="s">
        <v>11</v>
      </c>
      <c r="H230" s="28" t="s">
        <v>32</v>
      </c>
      <c r="I230" s="19">
        <f>I231</f>
        <v>10</v>
      </c>
    </row>
    <row r="231" spans="1:9" s="4" customFormat="1" ht="25.5">
      <c r="A231" s="12"/>
      <c r="B231" s="9" t="s">
        <v>96</v>
      </c>
      <c r="C231" s="30" t="s">
        <v>36</v>
      </c>
      <c r="D231" s="30" t="s">
        <v>41</v>
      </c>
      <c r="E231" s="30" t="s">
        <v>85</v>
      </c>
      <c r="F231" s="30" t="s">
        <v>12</v>
      </c>
      <c r="G231" s="30" t="s">
        <v>11</v>
      </c>
      <c r="H231" s="31" t="s">
        <v>38</v>
      </c>
      <c r="I231" s="3">
        <v>10</v>
      </c>
    </row>
    <row r="232" spans="1:9" ht="27.75" customHeight="1">
      <c r="A232" s="55"/>
      <c r="B232" s="56" t="s">
        <v>90</v>
      </c>
      <c r="C232" s="57"/>
      <c r="D232" s="58"/>
      <c r="E232" s="58"/>
      <c r="F232" s="58"/>
      <c r="G232" s="58"/>
      <c r="H232" s="59"/>
      <c r="I232" s="60">
        <f>I11+I14+I23+I28+I77+I84+I89+I92+I99+I102+I122+I125+I129+I157+I164+I174+I190+I193+I202+I213+I217+I220+I223+I226+I229</f>
        <v>1702954.4</v>
      </c>
    </row>
    <row r="234" ht="12.75">
      <c r="I234" s="61"/>
    </row>
    <row r="291" ht="12.75">
      <c r="I291" s="61"/>
    </row>
    <row r="292" ht="12.75">
      <c r="I292" s="61"/>
    </row>
    <row r="293" ht="12.75">
      <c r="I293" s="61"/>
    </row>
    <row r="294" ht="12.75">
      <c r="I294" s="61"/>
    </row>
    <row r="295" ht="12.75">
      <c r="I295" s="61"/>
    </row>
    <row r="296" ht="12.75">
      <c r="I296" s="61"/>
    </row>
    <row r="297" ht="12.75">
      <c r="I297" s="61"/>
    </row>
    <row r="298" ht="12.75">
      <c r="I298" s="61"/>
    </row>
    <row r="299" ht="12.75">
      <c r="I299" s="61"/>
    </row>
    <row r="300" ht="12.75">
      <c r="I300" s="61"/>
    </row>
    <row r="301" ht="12.75">
      <c r="I301" s="61"/>
    </row>
    <row r="302" ht="12.75">
      <c r="I302" s="61"/>
    </row>
    <row r="303" ht="12.75">
      <c r="I303" s="61"/>
    </row>
    <row r="304" ht="12.75">
      <c r="I304" s="61"/>
    </row>
    <row r="305" ht="12.75">
      <c r="I305" s="61"/>
    </row>
    <row r="306" ht="12.75">
      <c r="I306" s="61"/>
    </row>
    <row r="307" ht="12.75">
      <c r="I307" s="61"/>
    </row>
    <row r="308" ht="12.75">
      <c r="I308" s="61"/>
    </row>
    <row r="309" ht="12.75">
      <c r="I309" s="61"/>
    </row>
    <row r="310" ht="12.75">
      <c r="I310" s="61"/>
    </row>
    <row r="311" ht="12.75">
      <c r="I311" s="61"/>
    </row>
    <row r="312" ht="12.75">
      <c r="I312" s="61"/>
    </row>
    <row r="313" ht="12.75">
      <c r="I313" s="61"/>
    </row>
    <row r="314" ht="12.75">
      <c r="I314" s="61"/>
    </row>
    <row r="315" ht="12.75">
      <c r="I315" s="61"/>
    </row>
    <row r="316" ht="12.75">
      <c r="I316" s="61"/>
    </row>
    <row r="317" ht="12.75">
      <c r="I317" s="61"/>
    </row>
    <row r="318" ht="12.75">
      <c r="I318" s="61"/>
    </row>
    <row r="319" ht="12.75">
      <c r="I319" s="61"/>
    </row>
    <row r="320" ht="12.75">
      <c r="I320" s="61"/>
    </row>
    <row r="321" ht="12.75">
      <c r="I321" s="61"/>
    </row>
    <row r="322" ht="12.75">
      <c r="I322" s="61"/>
    </row>
    <row r="323" ht="12.75">
      <c r="I323" s="61"/>
    </row>
    <row r="324" ht="12.75">
      <c r="I324" s="61"/>
    </row>
    <row r="325" ht="12.75">
      <c r="I325" s="61"/>
    </row>
    <row r="326" ht="12.75">
      <c r="I326" s="61"/>
    </row>
    <row r="327" ht="12.75">
      <c r="I327" s="61"/>
    </row>
    <row r="328" ht="12.75">
      <c r="I328" s="61"/>
    </row>
    <row r="329" ht="12.75">
      <c r="I329" s="61"/>
    </row>
    <row r="330" ht="12.75">
      <c r="I330" s="61"/>
    </row>
    <row r="331" ht="12.75">
      <c r="I331" s="61"/>
    </row>
    <row r="332" ht="12.75">
      <c r="I332" s="61"/>
    </row>
    <row r="333" ht="12.75">
      <c r="I333" s="61"/>
    </row>
    <row r="334" ht="12.75">
      <c r="I334" s="61"/>
    </row>
    <row r="335" ht="12.75">
      <c r="I335" s="61"/>
    </row>
    <row r="336" ht="12.75">
      <c r="I336" s="61"/>
    </row>
    <row r="337" ht="12.75">
      <c r="I337" s="61"/>
    </row>
    <row r="338" ht="12.75">
      <c r="I338" s="61"/>
    </row>
    <row r="339" ht="12.75">
      <c r="I339" s="61"/>
    </row>
    <row r="340" ht="12.75">
      <c r="I340" s="61"/>
    </row>
    <row r="341" ht="12.75">
      <c r="I341" s="61"/>
    </row>
    <row r="342" ht="12.75">
      <c r="I342" s="61"/>
    </row>
    <row r="343" ht="12.75">
      <c r="I343" s="61"/>
    </row>
    <row r="344" ht="12.75">
      <c r="I344" s="61"/>
    </row>
    <row r="345" ht="12.75">
      <c r="I345" s="61"/>
    </row>
    <row r="346" ht="12.75">
      <c r="I346" s="61"/>
    </row>
    <row r="347" ht="12.75">
      <c r="I347" s="61"/>
    </row>
    <row r="348" ht="12.75">
      <c r="I348" s="61"/>
    </row>
    <row r="349" ht="12.75">
      <c r="I349" s="61"/>
    </row>
    <row r="350" ht="12.75">
      <c r="I350" s="61"/>
    </row>
    <row r="351" ht="12.75">
      <c r="I351" s="61"/>
    </row>
    <row r="352" ht="12.75">
      <c r="I352" s="61"/>
    </row>
    <row r="353" ht="12.75">
      <c r="I353" s="61"/>
    </row>
    <row r="354" ht="12.75">
      <c r="I354" s="61"/>
    </row>
    <row r="355" ht="12.75">
      <c r="I355" s="61"/>
    </row>
    <row r="356" ht="12.75">
      <c r="I356" s="61"/>
    </row>
    <row r="357" ht="12.75">
      <c r="I357" s="61"/>
    </row>
    <row r="358" ht="12.75">
      <c r="I358" s="61"/>
    </row>
    <row r="359" ht="12.75">
      <c r="I359" s="61"/>
    </row>
    <row r="360" ht="12.75">
      <c r="I360" s="61"/>
    </row>
    <row r="361" ht="12.75">
      <c r="I361" s="61"/>
    </row>
    <row r="362" ht="12.75">
      <c r="I362" s="61"/>
    </row>
    <row r="363" ht="12.75">
      <c r="I363" s="61"/>
    </row>
    <row r="364" ht="12.75">
      <c r="I364" s="61"/>
    </row>
    <row r="365" ht="12.75">
      <c r="I365" s="61"/>
    </row>
    <row r="366" ht="12.75">
      <c r="I366" s="61"/>
    </row>
    <row r="367" ht="12.75">
      <c r="I367" s="61"/>
    </row>
  </sheetData>
  <sheetProtection/>
  <mergeCells count="29">
    <mergeCell ref="B11:H11"/>
    <mergeCell ref="B102:H102"/>
    <mergeCell ref="B28:H28"/>
    <mergeCell ref="B14:H14"/>
    <mergeCell ref="B129:H129"/>
    <mergeCell ref="B157:H157"/>
    <mergeCell ref="B164:H164"/>
    <mergeCell ref="B122:H122"/>
    <mergeCell ref="B23:H23"/>
    <mergeCell ref="B92:H92"/>
    <mergeCell ref="C10:H10"/>
    <mergeCell ref="B6:I6"/>
    <mergeCell ref="B7:I7"/>
    <mergeCell ref="B8:I8"/>
    <mergeCell ref="B174:H174"/>
    <mergeCell ref="B77:H77"/>
    <mergeCell ref="B89:H89"/>
    <mergeCell ref="B125:H125"/>
    <mergeCell ref="B84:H84"/>
    <mergeCell ref="B99:H99"/>
    <mergeCell ref="B193:H193"/>
    <mergeCell ref="B190:H190"/>
    <mergeCell ref="B202:H202"/>
    <mergeCell ref="B229:H229"/>
    <mergeCell ref="B220:H220"/>
    <mergeCell ref="B226:H226"/>
    <mergeCell ref="B217:H217"/>
    <mergeCell ref="B213:H213"/>
    <mergeCell ref="B223:H223"/>
  </mergeCells>
  <printOptions/>
  <pageMargins left="1.1811023622047245" right="0.15748031496062992" top="0.5905511811023623" bottom="0.5905511811023623" header="0.5118110236220472" footer="0.1968503937007874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Петракова Татьяна Леонидовна</cp:lastModifiedBy>
  <cp:lastPrinted>2017-04-26T06:57:28Z</cp:lastPrinted>
  <dcterms:created xsi:type="dcterms:W3CDTF">1996-10-08T23:32:33Z</dcterms:created>
  <dcterms:modified xsi:type="dcterms:W3CDTF">2017-05-29T06:27:01Z</dcterms:modified>
  <cp:category/>
  <cp:version/>
  <cp:contentType/>
  <cp:contentStatus/>
</cp:coreProperties>
</file>